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240" windowHeight="7992" tabRatio="923"/>
  </bookViews>
  <sheets>
    <sheet name="Notas a los Edos Financieros" sheetId="1" r:id="rId1"/>
    <sheet name="ESF-01" sheetId="30" r:id="rId2"/>
    <sheet name="ESF-01 (I)" sheetId="2" r:id="rId3"/>
    <sheet name="ESF-02 " sheetId="31" r:id="rId4"/>
    <sheet name="ESF-02 (I)" sheetId="3" r:id="rId5"/>
    <sheet name="ESF-03" sheetId="32" r:id="rId6"/>
    <sheet name="ESF-03 (I)" sheetId="4" r:id="rId7"/>
    <sheet name="ESF-04" sheetId="33" r:id="rId8"/>
    <sheet name="ESF-05" sheetId="34" r:id="rId9"/>
    <sheet name="ESF-05 (I)" sheetId="5" r:id="rId10"/>
    <sheet name="ESF-06 " sheetId="35" r:id="rId11"/>
    <sheet name="ESF-06 (I)" sheetId="6" r:id="rId12"/>
    <sheet name="ESF-07" sheetId="36" r:id="rId13"/>
    <sheet name="ESF-07 (I)" sheetId="7" r:id="rId14"/>
    <sheet name="ESF-08" sheetId="37" r:id="rId15"/>
    <sheet name="ESF-08 (I)" sheetId="8" r:id="rId16"/>
    <sheet name="ESF-09" sheetId="38" r:id="rId17"/>
    <sheet name="ESF-09 (I)" sheetId="9" r:id="rId18"/>
    <sheet name="ESF-10" sheetId="39" r:id="rId19"/>
    <sheet name="ESF-10 (I)" sheetId="10" r:id="rId20"/>
    <sheet name="ESF-11" sheetId="40" r:id="rId21"/>
    <sheet name="ESF-11 (I)" sheetId="11" r:id="rId22"/>
    <sheet name="ESF-12 " sheetId="41" r:id="rId23"/>
    <sheet name="ESF-12 (I)" sheetId="12" r:id="rId24"/>
    <sheet name="ESF-13" sheetId="42" r:id="rId25"/>
    <sheet name="ESF-13 (I)" sheetId="13" r:id="rId26"/>
    <sheet name="ESF-14" sheetId="43" r:id="rId27"/>
    <sheet name="ESF-14 (I)" sheetId="14" r:id="rId28"/>
    <sheet name="ESF-15" sheetId="28" r:id="rId29"/>
    <sheet name="ESF-15 (I)" sheetId="27" r:id="rId30"/>
    <sheet name="EA-01" sheetId="44" r:id="rId31"/>
    <sheet name="EA-01 (I)" sheetId="16" r:id="rId32"/>
    <sheet name="EA-02" sheetId="45" r:id="rId33"/>
    <sheet name="EA-02 (I)" sheetId="17" r:id="rId34"/>
    <sheet name="EA-03" sheetId="46" r:id="rId35"/>
    <sheet name="EA-03 (I)" sheetId="18" r:id="rId36"/>
    <sheet name="VHP-01" sheetId="47" r:id="rId37"/>
    <sheet name="VHP-01 (I)" sheetId="19" r:id="rId38"/>
    <sheet name="VHP-02" sheetId="48" r:id="rId39"/>
    <sheet name="VHP-02 (I)" sheetId="20" r:id="rId40"/>
    <sheet name="EFE-01  " sheetId="49" r:id="rId41"/>
    <sheet name="EFE-01 (I)" sheetId="21" r:id="rId42"/>
    <sheet name="EFE-02" sheetId="50" r:id="rId43"/>
    <sheet name="EFE-02 (I)" sheetId="22" r:id="rId44"/>
    <sheet name="EFE-03" sheetId="51" r:id="rId45"/>
    <sheet name="Conciliacion_Ig" sheetId="52" r:id="rId46"/>
    <sheet name="Conciliacion_Ig (I)" sheetId="26" r:id="rId47"/>
    <sheet name="Conciliacion_Eg" sheetId="53" r:id="rId48"/>
    <sheet name="Conciliacion_Eg (I)" sheetId="25" r:id="rId49"/>
    <sheet name="Memoria" sheetId="54" r:id="rId50"/>
    <sheet name="Memoria (I)" sheetId="23" r:id="rId51"/>
  </sheets>
  <definedNames>
    <definedName name="_xlnm._FilterDatabase" localSheetId="5" hidden="1">'ESF-03'!$A$7:$K$129</definedName>
    <definedName name="_xlnm._FilterDatabase" localSheetId="14" hidden="1">'ESF-08'!$A$7:$H$82</definedName>
    <definedName name="_xlnm.Print_Area" localSheetId="46">'Conciliacion_Ig (I)'!$A$1:$D$11</definedName>
    <definedName name="_xlnm.Print_Area" localSheetId="30">'EA-01'!$A$1:$D$41</definedName>
    <definedName name="_xlnm.Print_Area" localSheetId="32">'EA-02'!$A$1:$E$26</definedName>
    <definedName name="_xlnm.Print_Area" localSheetId="34">'EA-03'!$A$1:$E$194</definedName>
    <definedName name="_xlnm.Print_Area" localSheetId="40">'EFE-01  '!$A$1:$E$22</definedName>
    <definedName name="_xlnm.Print_Area" localSheetId="42">'EFE-02'!$A$1:$D$29</definedName>
    <definedName name="_xlnm.Print_Area" localSheetId="44">'EFE-03'!$A$1:$D$45</definedName>
    <definedName name="_xlnm.Print_Area" localSheetId="1">'ESF-01'!$A$1:$E$79</definedName>
    <definedName name="_xlnm.Print_Area" localSheetId="3">'ESF-02 '!$A$1:$H$200</definedName>
    <definedName name="_xlnm.Print_Area" localSheetId="5">'ESF-03'!$A$1:$I$361</definedName>
    <definedName name="_xlnm.Print_Area" localSheetId="6">'ESF-03 (I)'!$A$1:$H$14</definedName>
    <definedName name="_xlnm.Print_Area" localSheetId="7">'ESF-04'!$A$1:$H$8</definedName>
    <definedName name="_xlnm.Print_Area" localSheetId="10">'ESF-06 '!$A$1:$G$18</definedName>
    <definedName name="_xlnm.Print_Area" localSheetId="12">'ESF-07'!$A$1:$E$18</definedName>
    <definedName name="_xlnm.Print_Area" localSheetId="14">'ESF-08'!$A$1:$H$85</definedName>
    <definedName name="_xlnm.Print_Area" localSheetId="16">'ESF-09'!$A$1:$F$35</definedName>
    <definedName name="_xlnm.Print_Area" localSheetId="18">'ESF-10'!$A$1:$H$8</definedName>
    <definedName name="_xlnm.Print_Area" localSheetId="20">'ESF-11'!$A$1:$D$13</definedName>
    <definedName name="_xlnm.Print_Area" localSheetId="22">'ESF-12 '!$A$1:$H$70</definedName>
    <definedName name="_xlnm.Print_Area" localSheetId="24">'ESF-13'!$A$1:$E$120</definedName>
    <definedName name="_xlnm.Print_Area" localSheetId="26">'ESF-14'!$A$1:$E$20</definedName>
    <definedName name="_xlnm.Print_Area" localSheetId="28">'ESF-15'!$A$1:$AA$20</definedName>
    <definedName name="_xlnm.Print_Area" localSheetId="49">Memoria!$A$1:$F$77</definedName>
    <definedName name="_xlnm.Print_Area" localSheetId="36">'VHP-01'!$A$1:$G$35</definedName>
    <definedName name="_xlnm.Print_Area" localSheetId="38">'VHP-02'!$A$1:$F$32</definedName>
    <definedName name="_xlnm.Print_Titles" localSheetId="30">'EA-01'!$1:$7</definedName>
    <definedName name="_xlnm.Print_Titles" localSheetId="34">'EA-03'!$1:$7</definedName>
    <definedName name="_xlnm.Print_Titles" localSheetId="40">'EFE-01  '!$1:$7</definedName>
  </definedNames>
  <calcPr calcId="145621"/>
</workbook>
</file>

<file path=xl/calcChain.xml><?xml version="1.0" encoding="utf-8"?>
<calcChain xmlns="http://schemas.openxmlformats.org/spreadsheetml/2006/main">
  <c r="D10" i="51" l="1"/>
  <c r="C27" i="50"/>
  <c r="E8" i="49"/>
  <c r="E9" i="49"/>
  <c r="E10" i="49"/>
  <c r="E11" i="49"/>
  <c r="E12" i="49"/>
  <c r="E13" i="49"/>
  <c r="E14" i="49"/>
  <c r="E15" i="49"/>
  <c r="E16" i="49"/>
  <c r="E17" i="49"/>
  <c r="E18" i="49"/>
  <c r="D20" i="49"/>
  <c r="C20" i="49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3" i="47"/>
  <c r="D33" i="47"/>
  <c r="C33" i="47"/>
  <c r="C192" i="46"/>
  <c r="D190" i="46" s="1"/>
  <c r="D189" i="46"/>
  <c r="D188" i="46"/>
  <c r="D187" i="46"/>
  <c r="D186" i="46"/>
  <c r="D185" i="46"/>
  <c r="D184" i="46"/>
  <c r="D183" i="46"/>
  <c r="D182" i="46"/>
  <c r="D181" i="46"/>
  <c r="D180" i="46"/>
  <c r="D179" i="46"/>
  <c r="D178" i="46"/>
  <c r="D177" i="46"/>
  <c r="D176" i="46"/>
  <c r="D175" i="46"/>
  <c r="D174" i="46"/>
  <c r="D173" i="46"/>
  <c r="D172" i="46"/>
  <c r="D171" i="46"/>
  <c r="D170" i="46"/>
  <c r="D169" i="46"/>
  <c r="D168" i="46"/>
  <c r="D167" i="46"/>
  <c r="D166" i="46"/>
  <c r="D165" i="46"/>
  <c r="D164" i="46"/>
  <c r="D163" i="46"/>
  <c r="D162" i="46"/>
  <c r="D161" i="46"/>
  <c r="D160" i="46"/>
  <c r="D159" i="46"/>
  <c r="D158" i="46"/>
  <c r="D157" i="46"/>
  <c r="D156" i="46"/>
  <c r="D155" i="46"/>
  <c r="D154" i="46"/>
  <c r="D153" i="46"/>
  <c r="D152" i="46"/>
  <c r="D151" i="46"/>
  <c r="D150" i="46"/>
  <c r="D149" i="46"/>
  <c r="D148" i="46"/>
  <c r="D147" i="46"/>
  <c r="D146" i="46"/>
  <c r="D145" i="46"/>
  <c r="D144" i="46"/>
  <c r="D143" i="46"/>
  <c r="D142" i="46"/>
  <c r="D141" i="46"/>
  <c r="D140" i="46"/>
  <c r="D139" i="46"/>
  <c r="D138" i="46"/>
  <c r="D137" i="46"/>
  <c r="D136" i="46"/>
  <c r="D135" i="46"/>
  <c r="D134" i="46"/>
  <c r="D133" i="46"/>
  <c r="D132" i="46"/>
  <c r="D131" i="46"/>
  <c r="D130" i="46"/>
  <c r="D129" i="46"/>
  <c r="D128" i="46"/>
  <c r="D127" i="46"/>
  <c r="D126" i="46"/>
  <c r="D125" i="46"/>
  <c r="D124" i="46"/>
  <c r="D123" i="46"/>
  <c r="D122" i="46"/>
  <c r="D121" i="46"/>
  <c r="D120" i="46"/>
  <c r="D119" i="46"/>
  <c r="D118" i="46"/>
  <c r="D117" i="46"/>
  <c r="D116" i="46"/>
  <c r="D115" i="46"/>
  <c r="D114" i="46"/>
  <c r="D113" i="46"/>
  <c r="D112" i="46"/>
  <c r="D111" i="46"/>
  <c r="D110" i="46"/>
  <c r="D109" i="46"/>
  <c r="D108" i="46"/>
  <c r="D107" i="46"/>
  <c r="D106" i="46"/>
  <c r="D105" i="46"/>
  <c r="D104" i="46"/>
  <c r="D103" i="46"/>
  <c r="D102" i="46"/>
  <c r="D101" i="46"/>
  <c r="D100" i="46"/>
  <c r="D99" i="46"/>
  <c r="D98" i="46"/>
  <c r="D97" i="46"/>
  <c r="D96" i="46"/>
  <c r="D95" i="46"/>
  <c r="D94" i="46"/>
  <c r="D93" i="46"/>
  <c r="D92" i="46"/>
  <c r="D91" i="46"/>
  <c r="D90" i="46"/>
  <c r="D89" i="46"/>
  <c r="D88" i="46"/>
  <c r="D87" i="46"/>
  <c r="D86" i="46"/>
  <c r="D85" i="46"/>
  <c r="D84" i="46"/>
  <c r="D83" i="46"/>
  <c r="D82" i="46"/>
  <c r="D81" i="46"/>
  <c r="D80" i="46"/>
  <c r="D79" i="46"/>
  <c r="D78" i="46"/>
  <c r="D77" i="46"/>
  <c r="D76" i="46"/>
  <c r="D75" i="46"/>
  <c r="D74" i="46"/>
  <c r="D73" i="46"/>
  <c r="D72" i="46"/>
  <c r="D71" i="46"/>
  <c r="D70" i="46"/>
  <c r="D69" i="46"/>
  <c r="D68" i="46"/>
  <c r="D67" i="46"/>
  <c r="D66" i="46"/>
  <c r="D65" i="46"/>
  <c r="D64" i="46"/>
  <c r="D63" i="46"/>
  <c r="D62" i="46"/>
  <c r="D61" i="46"/>
  <c r="D60" i="46"/>
  <c r="D59" i="46"/>
  <c r="D58" i="46"/>
  <c r="D57" i="46"/>
  <c r="D56" i="46"/>
  <c r="D55" i="46"/>
  <c r="D54" i="46"/>
  <c r="D53" i="46"/>
  <c r="D52" i="46"/>
  <c r="D51" i="46"/>
  <c r="D50" i="46"/>
  <c r="D49" i="46"/>
  <c r="D48" i="46"/>
  <c r="D47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D27" i="46"/>
  <c r="D26" i="46"/>
  <c r="D25" i="46"/>
  <c r="D24" i="46"/>
  <c r="D23" i="46"/>
  <c r="D22" i="46"/>
  <c r="D21" i="46"/>
  <c r="D20" i="46"/>
  <c r="D19" i="46"/>
  <c r="D18" i="46"/>
  <c r="D17" i="46"/>
  <c r="D16" i="46"/>
  <c r="D15" i="46"/>
  <c r="D14" i="46"/>
  <c r="D13" i="46"/>
  <c r="D12" i="46"/>
  <c r="D11" i="46"/>
  <c r="D10" i="46"/>
  <c r="C24" i="45"/>
  <c r="C39" i="44"/>
  <c r="C29" i="44"/>
  <c r="C110" i="42"/>
  <c r="E47" i="41"/>
  <c r="D47" i="41"/>
  <c r="C47" i="41"/>
  <c r="E8" i="38"/>
  <c r="E9" i="38"/>
  <c r="E12" i="38" s="1"/>
  <c r="E18" i="38"/>
  <c r="E19" i="38"/>
  <c r="E21" i="38"/>
  <c r="E27" i="38"/>
  <c r="E28" i="38"/>
  <c r="E29" i="38"/>
  <c r="E30" i="38"/>
  <c r="E33" i="38" s="1"/>
  <c r="D33" i="38"/>
  <c r="C33" i="38"/>
  <c r="D21" i="38"/>
  <c r="C21" i="38"/>
  <c r="D12" i="38"/>
  <c r="C12" i="38"/>
  <c r="D47" i="37"/>
  <c r="C47" i="37"/>
  <c r="D72" i="37"/>
  <c r="C72" i="37"/>
  <c r="D37" i="37"/>
  <c r="C37" i="37"/>
  <c r="D15" i="37"/>
  <c r="C15" i="37"/>
  <c r="C67" i="34"/>
  <c r="D114" i="32"/>
  <c r="E114" i="32"/>
  <c r="F114" i="32"/>
  <c r="G114" i="32"/>
  <c r="C114" i="32"/>
  <c r="D359" i="32"/>
  <c r="E359" i="32"/>
  <c r="F359" i="32"/>
  <c r="G359" i="32"/>
  <c r="C359" i="32"/>
  <c r="C52" i="32"/>
  <c r="C188" i="31"/>
  <c r="D188" i="31"/>
  <c r="E188" i="31"/>
  <c r="F188" i="31"/>
  <c r="G188" i="31"/>
  <c r="H188" i="31"/>
  <c r="D22" i="51"/>
  <c r="C10" i="51"/>
  <c r="E8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D30" i="48"/>
  <c r="C30" i="48"/>
  <c r="F47" i="41"/>
  <c r="G47" i="41"/>
  <c r="C12" i="32"/>
  <c r="E68" i="54"/>
  <c r="E74" i="54"/>
  <c r="E73" i="54"/>
  <c r="E72" i="54"/>
  <c r="E71" i="54"/>
  <c r="E70" i="54"/>
  <c r="E69" i="54"/>
  <c r="E65" i="54"/>
  <c r="E64" i="54"/>
  <c r="E63" i="54"/>
  <c r="E62" i="54"/>
  <c r="E66" i="54"/>
  <c r="D21" i="54"/>
  <c r="C21" i="54"/>
  <c r="E53" i="54"/>
  <c r="E52" i="54"/>
  <c r="E51" i="54"/>
  <c r="E50" i="54"/>
  <c r="E49" i="54"/>
  <c r="E48" i="54"/>
  <c r="E46" i="54"/>
  <c r="E45" i="54"/>
  <c r="E44" i="54"/>
  <c r="E43" i="54"/>
  <c r="E42" i="54"/>
  <c r="E40" i="54"/>
  <c r="E39" i="54"/>
  <c r="E37" i="54"/>
  <c r="E36" i="54"/>
  <c r="E34" i="54"/>
  <c r="E33" i="54"/>
  <c r="E32" i="54"/>
  <c r="E31" i="54"/>
  <c r="E30" i="54"/>
  <c r="E29" i="54"/>
  <c r="E27" i="54"/>
  <c r="E26" i="54"/>
  <c r="E25" i="54"/>
  <c r="E24" i="54"/>
  <c r="E23" i="54"/>
  <c r="E22" i="54"/>
  <c r="E20" i="54"/>
  <c r="E19" i="54"/>
  <c r="E18" i="54"/>
  <c r="E17" i="54"/>
  <c r="E16" i="54"/>
  <c r="E15" i="54"/>
  <c r="D47" i="54"/>
  <c r="C47" i="54"/>
  <c r="E47" i="54" s="1"/>
  <c r="D41" i="54"/>
  <c r="C41" i="54"/>
  <c r="E41" i="54" s="1"/>
  <c r="D38" i="54"/>
  <c r="C38" i="54"/>
  <c r="D35" i="54"/>
  <c r="C35" i="54"/>
  <c r="D28" i="54"/>
  <c r="E28" i="54" s="1"/>
  <c r="C28" i="54"/>
  <c r="D14" i="54"/>
  <c r="C14" i="54"/>
  <c r="E38" i="54"/>
  <c r="E21" i="54"/>
  <c r="D42" i="51"/>
  <c r="C42" i="51"/>
  <c r="D41" i="51"/>
  <c r="C41" i="51"/>
  <c r="D32" i="51"/>
  <c r="C32" i="51"/>
  <c r="D30" i="51"/>
  <c r="C30" i="51"/>
  <c r="D28" i="51"/>
  <c r="C28" i="51"/>
  <c r="C22" i="51"/>
  <c r="D19" i="51"/>
  <c r="D9" i="51"/>
  <c r="C19" i="51"/>
  <c r="C9" i="51"/>
  <c r="E70" i="37"/>
  <c r="E69" i="37"/>
  <c r="E68" i="37"/>
  <c r="E67" i="37"/>
  <c r="E66" i="37"/>
  <c r="E65" i="37"/>
  <c r="E64" i="37"/>
  <c r="E63" i="37"/>
  <c r="E43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13" i="37"/>
  <c r="E12" i="37"/>
  <c r="E11" i="37"/>
  <c r="E10" i="37"/>
  <c r="E9" i="37"/>
  <c r="E8" i="37"/>
  <c r="C9" i="53"/>
  <c r="C27" i="53"/>
  <c r="C9" i="52"/>
  <c r="C15" i="52"/>
  <c r="C15" i="50"/>
  <c r="C10" i="43"/>
  <c r="C18" i="43"/>
  <c r="C26" i="43"/>
  <c r="C118" i="42"/>
  <c r="C67" i="41"/>
  <c r="D67" i="41"/>
  <c r="E67" i="41"/>
  <c r="F67" i="41"/>
  <c r="G67" i="41"/>
  <c r="C11" i="40"/>
  <c r="C20" i="40"/>
  <c r="E15" i="37"/>
  <c r="E37" i="37"/>
  <c r="E47" i="37"/>
  <c r="C57" i="37"/>
  <c r="D57" i="37"/>
  <c r="E57" i="37"/>
  <c r="E72" i="37"/>
  <c r="C82" i="37"/>
  <c r="D82" i="37"/>
  <c r="E82" i="37"/>
  <c r="C16" i="36"/>
  <c r="C16" i="35"/>
  <c r="C77" i="34"/>
  <c r="B79" i="34"/>
  <c r="D12" i="32"/>
  <c r="E12" i="32"/>
  <c r="F12" i="32"/>
  <c r="G12" i="32"/>
  <c r="C22" i="32"/>
  <c r="D22" i="32"/>
  <c r="E22" i="32"/>
  <c r="F22" i="32"/>
  <c r="G22" i="32"/>
  <c r="C32" i="32"/>
  <c r="D32" i="32"/>
  <c r="E32" i="32"/>
  <c r="F32" i="32"/>
  <c r="G32" i="32"/>
  <c r="C42" i="32"/>
  <c r="D42" i="32"/>
  <c r="E42" i="32"/>
  <c r="F42" i="32"/>
  <c r="G42" i="32"/>
  <c r="D52" i="32"/>
  <c r="E52" i="32"/>
  <c r="F52" i="32"/>
  <c r="G52" i="32"/>
  <c r="C62" i="32"/>
  <c r="D62" i="32"/>
  <c r="E62" i="32"/>
  <c r="F62" i="32"/>
  <c r="G62" i="32"/>
  <c r="C124" i="32"/>
  <c r="D124" i="32"/>
  <c r="E124" i="32"/>
  <c r="F124" i="32"/>
  <c r="G124" i="32"/>
  <c r="C198" i="31"/>
  <c r="D198" i="31"/>
  <c r="E198" i="31"/>
  <c r="F198" i="31"/>
  <c r="G198" i="31"/>
  <c r="H198" i="31"/>
  <c r="C21" i="30"/>
  <c r="C52" i="30"/>
  <c r="C65" i="30"/>
  <c r="C78" i="30"/>
  <c r="F18" i="28"/>
  <c r="G18" i="28"/>
  <c r="H18" i="28"/>
  <c r="I18" i="28"/>
  <c r="K18" i="28"/>
  <c r="L18" i="28"/>
  <c r="M18" i="28"/>
  <c r="N18" i="28"/>
  <c r="O18" i="28"/>
  <c r="C20" i="52"/>
  <c r="D8" i="46"/>
  <c r="D9" i="46"/>
  <c r="E30" i="48" l="1"/>
  <c r="E14" i="54"/>
  <c r="E35" i="54"/>
  <c r="D192" i="46"/>
  <c r="C35" i="53"/>
  <c r="E20" i="49"/>
</calcChain>
</file>

<file path=xl/sharedStrings.xml><?xml version="1.0" encoding="utf-8"?>
<sst xmlns="http://schemas.openxmlformats.org/spreadsheetml/2006/main" count="3969" uniqueCount="2287">
  <si>
    <t>MEJORA PAQ. -16</t>
  </si>
  <si>
    <t>11-2216-015</t>
  </si>
  <si>
    <t>MEJORA PAQ. -17</t>
  </si>
  <si>
    <t>11-2216-016</t>
  </si>
  <si>
    <t>MEJORA PAQ. -19</t>
  </si>
  <si>
    <t>11-2216-017</t>
  </si>
  <si>
    <t>MEJORA PAQ. -20</t>
  </si>
  <si>
    <t>11-2216-018</t>
  </si>
  <si>
    <t>MEJORA PAQ. 21</t>
  </si>
  <si>
    <t>11-2216-019</t>
  </si>
  <si>
    <t>MEJORA PAQ. -22</t>
  </si>
  <si>
    <t>11-2216-020</t>
  </si>
  <si>
    <t>MEJORA PAQ. -23</t>
  </si>
  <si>
    <t>11-2216-021</t>
  </si>
  <si>
    <t>MEJORA PAQ. -25</t>
  </si>
  <si>
    <t>11-2216-022</t>
  </si>
  <si>
    <t>MEJORA PAQ. -26</t>
  </si>
  <si>
    <t>11-2216-023</t>
  </si>
  <si>
    <t>MEJORA PAQ. -27</t>
  </si>
  <si>
    <t>11-2216-024</t>
  </si>
  <si>
    <t>MEJORA PAQ. -28</t>
  </si>
  <si>
    <t>11-2216-025</t>
  </si>
  <si>
    <t>MEJORA PAQ. -29</t>
  </si>
  <si>
    <t>11-2216-026</t>
  </si>
  <si>
    <t>MEJORA PAQ. -30</t>
  </si>
  <si>
    <t>11-2216-027</t>
  </si>
  <si>
    <t>MEJORA PAQ. -31</t>
  </si>
  <si>
    <t>11-2216-028</t>
  </si>
  <si>
    <t>MEJORA PAQ. -34</t>
  </si>
  <si>
    <t>11-2216-029</t>
  </si>
  <si>
    <t>MEJORA PAQ. -36</t>
  </si>
  <si>
    <t>11-2216-030</t>
  </si>
  <si>
    <t>MEJORA PAQ. -37</t>
  </si>
  <si>
    <t>11-2216-031</t>
  </si>
  <si>
    <t>MEJORA PAQ. -38</t>
  </si>
  <si>
    <t>11-2216-032</t>
  </si>
  <si>
    <t>MEJORA PAQ. -39</t>
  </si>
  <si>
    <t>11-2216-033</t>
  </si>
  <si>
    <t>MEJORA PAQ. -40</t>
  </si>
  <si>
    <t>11-2216-034</t>
  </si>
  <si>
    <t>MEJORA PAQ. -42</t>
  </si>
  <si>
    <t>11-2216-035</t>
  </si>
  <si>
    <t>MEJORA PAQ. -43</t>
  </si>
  <si>
    <t>11-2216-036</t>
  </si>
  <si>
    <t>MEJORA PAQ. -44</t>
  </si>
  <si>
    <t>11-2216-037</t>
  </si>
  <si>
    <t>MEJORA PAQ. -45</t>
  </si>
  <si>
    <t>11-2216-038</t>
  </si>
  <si>
    <t>MEJORA PAQ. -46</t>
  </si>
  <si>
    <t>11-2216-039</t>
  </si>
  <si>
    <t>MEJORA PAQ. -47</t>
  </si>
  <si>
    <t>11-2216-040</t>
  </si>
  <si>
    <t>MEJORA PAQ. -48</t>
  </si>
  <si>
    <t>11-2216-041</t>
  </si>
  <si>
    <t>MEJORA PAQ. -49</t>
  </si>
  <si>
    <t>11-2216-042</t>
  </si>
  <si>
    <t>MEJORA PAQ. -50</t>
  </si>
  <si>
    <t>11-2216-043</t>
  </si>
  <si>
    <t>MEJORA PAQ. -51</t>
  </si>
  <si>
    <t>11-2216-044</t>
  </si>
  <si>
    <t>MEJORA PAQ. -52</t>
  </si>
  <si>
    <t>11-2216-045</t>
  </si>
  <si>
    <t>MEJORA PAQ. -53</t>
  </si>
  <si>
    <t>11-2216-046</t>
  </si>
  <si>
    <t>MEJORA PAQ. -54</t>
  </si>
  <si>
    <t>11-2216-047</t>
  </si>
  <si>
    <t>MEJORA PAQ. -55</t>
  </si>
  <si>
    <t>11-2216-048</t>
  </si>
  <si>
    <t>MEJORA PAQ. -56</t>
  </si>
  <si>
    <t>11-2216-049</t>
  </si>
  <si>
    <t>MEJORA PAQ. -57</t>
  </si>
  <si>
    <t>11-2216-050</t>
  </si>
  <si>
    <t>MEJORA PAQ. -58</t>
  </si>
  <si>
    <t>11-2216-051</t>
  </si>
  <si>
    <t>MEJORA PAQ. -59</t>
  </si>
  <si>
    <t>11-2216-052</t>
  </si>
  <si>
    <t>MEJORA PAQ. -61</t>
  </si>
  <si>
    <t>11-2216-053</t>
  </si>
  <si>
    <t>MEJORA PAQ. -62</t>
  </si>
  <si>
    <t>11-2216-054</t>
  </si>
  <si>
    <t>MEJORA PAQ. -64</t>
  </si>
  <si>
    <t>11-2216-055</t>
  </si>
  <si>
    <t>MEJORA PAQ. -66</t>
  </si>
  <si>
    <t>11-2216-056</t>
  </si>
  <si>
    <t>MEJORA PAQ. -67</t>
  </si>
  <si>
    <t>11-2216-057</t>
  </si>
  <si>
    <t>MEJORA PAQ. -68</t>
  </si>
  <si>
    <t>11-2216-058</t>
  </si>
  <si>
    <t>MEJORA PAQ. -70</t>
  </si>
  <si>
    <t>11-2216-059</t>
  </si>
  <si>
    <t>MEJORA PAQ. -71</t>
  </si>
  <si>
    <t>11-2216-060</t>
  </si>
  <si>
    <t>MEJORA PAQ. -72</t>
  </si>
  <si>
    <t>11-2216-061</t>
  </si>
  <si>
    <t>MEJORA PAQ. -73</t>
  </si>
  <si>
    <t>11-2216-062</t>
  </si>
  <si>
    <t>MEJORA PAQ. -74</t>
  </si>
  <si>
    <t>11-2216-063</t>
  </si>
  <si>
    <t>MEJORA PAQ. -75</t>
  </si>
  <si>
    <t>11-2216-064</t>
  </si>
  <si>
    <t>MEJORA PAQ. -76</t>
  </si>
  <si>
    <t>11-2216-065</t>
  </si>
  <si>
    <t>MEJORA PAQ. -77</t>
  </si>
  <si>
    <t>11-2216-066</t>
  </si>
  <si>
    <t>MEJORA PAQ. -78</t>
  </si>
  <si>
    <t>11-2216-067</t>
  </si>
  <si>
    <t>MEJORA PAQ. -79</t>
  </si>
  <si>
    <t>11-2216-068</t>
  </si>
  <si>
    <t>MEJORA PAQ. -80</t>
  </si>
  <si>
    <t>11-2216-069</t>
  </si>
  <si>
    <t>MEJORA PAQ. -81</t>
  </si>
  <si>
    <t>11-2216-070</t>
  </si>
  <si>
    <t>MEJORA PAQ. -83</t>
  </si>
  <si>
    <t>11-2216-071</t>
  </si>
  <si>
    <t>MEJORA PAQ. -85</t>
  </si>
  <si>
    <t>11-2216-072</t>
  </si>
  <si>
    <t>MEJORA PAQ. -87</t>
  </si>
  <si>
    <t>11-2216-073</t>
  </si>
  <si>
    <t>MEJORA PAQ. -89</t>
  </si>
  <si>
    <t>11-2216-074</t>
  </si>
  <si>
    <t>MEJORA PAQ. -91</t>
  </si>
  <si>
    <t>11-2216-075</t>
  </si>
  <si>
    <t>MEJORA PAQ. -92</t>
  </si>
  <si>
    <t>11-2216-076</t>
  </si>
  <si>
    <t>MEJORA PAQ. -93</t>
  </si>
  <si>
    <t>11-2216-077</t>
  </si>
  <si>
    <t>MEJORA PAQ. -94</t>
  </si>
  <si>
    <t>11-2216-078</t>
  </si>
  <si>
    <t>MEJORA PAQ. -95</t>
  </si>
  <si>
    <t>11-2216-079</t>
  </si>
  <si>
    <t>MEJORA PAQ. -96</t>
  </si>
  <si>
    <t>11-2216-080</t>
  </si>
  <si>
    <t>MEJORA PAQ. -97</t>
  </si>
  <si>
    <t>11-2216-081</t>
  </si>
  <si>
    <t>MEJORA PAQ. -99</t>
  </si>
  <si>
    <t>11-2216-082</t>
  </si>
  <si>
    <t>MEJORA PAQ. -102</t>
  </si>
  <si>
    <t>11-2216-083</t>
  </si>
  <si>
    <t>MEJORA PAQ. -103</t>
  </si>
  <si>
    <t>11-2216-084</t>
  </si>
  <si>
    <t>MEJORA PAQ. -105</t>
  </si>
  <si>
    <t>11-2216-085</t>
  </si>
  <si>
    <t>MEJORA PAQ. -107</t>
  </si>
  <si>
    <t>11-2216-086</t>
  </si>
  <si>
    <t>MEJORA PAQ. -108</t>
  </si>
  <si>
    <t>11-2216-087</t>
  </si>
  <si>
    <t>MEJORA PAQ. -110</t>
  </si>
  <si>
    <t>11-2216-088</t>
  </si>
  <si>
    <t>MEJORA PAQ. -111</t>
  </si>
  <si>
    <t>11-2216-089</t>
  </si>
  <si>
    <t>MEJORA PAQ. -112</t>
  </si>
  <si>
    <t>11-2216-090</t>
  </si>
  <si>
    <t>MEJORA PAQ. -113</t>
  </si>
  <si>
    <t>11-2216-091</t>
  </si>
  <si>
    <t>MEJORA PAQ. -114</t>
  </si>
  <si>
    <t>11-2216-092</t>
  </si>
  <si>
    <t>MEJORA PAQ. -115</t>
  </si>
  <si>
    <t>11-2216-093</t>
  </si>
  <si>
    <t>MEJORA PAQ. -116</t>
  </si>
  <si>
    <t>11-2216-094</t>
  </si>
  <si>
    <t>MEJORA PAQ. -117</t>
  </si>
  <si>
    <t>11-2216-095</t>
  </si>
  <si>
    <t>MEJORA PAQ. -118</t>
  </si>
  <si>
    <t>11-2216-096</t>
  </si>
  <si>
    <t>MEJORA PAQ. -119</t>
  </si>
  <si>
    <t>11-2216-097</t>
  </si>
  <si>
    <t>MEJORA PAQ. -120</t>
  </si>
  <si>
    <t>11-2216-098</t>
  </si>
  <si>
    <t>MEJORA PAQ. -121</t>
  </si>
  <si>
    <t>11-2216-099</t>
  </si>
  <si>
    <t>MEJORA PAQ. -122</t>
  </si>
  <si>
    <t>11-2216-100</t>
  </si>
  <si>
    <t>MEJORA PAQ. -123</t>
  </si>
  <si>
    <t>11-2216-101</t>
  </si>
  <si>
    <t>En espera de convenio de terminación</t>
  </si>
  <si>
    <t>12-2212-001</t>
  </si>
  <si>
    <t>Saldo pendiente de descontar vìa nómina aplicable a partir del 1 de enero de 2018</t>
  </si>
  <si>
    <t>12-2214-013</t>
  </si>
  <si>
    <t>DIRECCIÓN GENERAL DE GESTIÓN AMBIENTAL</t>
  </si>
  <si>
    <t>12-2214-014</t>
  </si>
  <si>
    <t>IMPTO. S/ADQ. DE BIENES INMUEBLES</t>
  </si>
  <si>
    <t>12-2214-034</t>
  </si>
  <si>
    <t>Cobro de energía eléctrica de las oficinas ubicadas en el inmueble del IMUVI</t>
  </si>
  <si>
    <t>12-291-10-001</t>
  </si>
  <si>
    <t>12-291-10-005</t>
  </si>
  <si>
    <t>HUERTAS DE MEDINA II 2012</t>
  </si>
  <si>
    <t>12-291-10-010</t>
  </si>
  <si>
    <t>VALLE DE SAN PEDRO DE LA JOYA 2012</t>
  </si>
  <si>
    <t>12-291-10-011</t>
  </si>
  <si>
    <t>JESUS MARIA 2012.</t>
  </si>
  <si>
    <t>12-291-10-016</t>
  </si>
  <si>
    <t>EDIFICACION TERRENO PROP. BENEFICIARIO.</t>
  </si>
  <si>
    <t>12-291-10-017</t>
  </si>
  <si>
    <t>MARSOL 1 2012.</t>
  </si>
  <si>
    <t>12-291-10-024</t>
  </si>
  <si>
    <t>12-291-10-026</t>
  </si>
  <si>
    <t>12-291-11-001</t>
  </si>
  <si>
    <t>12-291-11-002</t>
  </si>
  <si>
    <t>PSV MONTAÑA DEL SOL 2013</t>
  </si>
  <si>
    <t>12-291-11-003</t>
  </si>
  <si>
    <t>PSV PEDREGAL 2013.</t>
  </si>
  <si>
    <t>12-291-11-005</t>
  </si>
  <si>
    <t>12-291-11-006</t>
  </si>
  <si>
    <t>MEJORAMIENTOS 2013.</t>
  </si>
  <si>
    <t>12-291-11-009</t>
  </si>
  <si>
    <t>12-291-11-015</t>
  </si>
  <si>
    <t>EDIFICACIÓN UBV. PROP. BENEF. 2013.</t>
  </si>
  <si>
    <t>12-291-11-019</t>
  </si>
  <si>
    <t>12-291-11-021</t>
  </si>
  <si>
    <t>12-291-12-001</t>
  </si>
  <si>
    <t>PSV CERRITO DE LA JOYA I 2014.</t>
  </si>
  <si>
    <t>12-291-12-008</t>
  </si>
  <si>
    <t>PSV MAR SOL I 2014</t>
  </si>
  <si>
    <t>12-291-12-011</t>
  </si>
  <si>
    <t>12-291-12-016</t>
  </si>
  <si>
    <t>12-291-12-022</t>
  </si>
  <si>
    <t>12-291-12-024</t>
  </si>
  <si>
    <t>12-291-12-039</t>
  </si>
  <si>
    <t>12-291-13-010</t>
  </si>
  <si>
    <t>PSV HACIENDA DE IBARRILLA I 2015.</t>
  </si>
  <si>
    <t>12-291-13-012</t>
  </si>
  <si>
    <t>PSV VALLE DEL CARMEN 2015.</t>
  </si>
  <si>
    <t>12-291-13-014</t>
  </si>
  <si>
    <t>PSV PIEDRA AZUL II 2015.</t>
  </si>
  <si>
    <t>12-291-13-015</t>
  </si>
  <si>
    <t>PSV VALLE DE SAN PEDRO II 2015.</t>
  </si>
  <si>
    <t>12-291-13-016</t>
  </si>
  <si>
    <t>PSV CUESTAS DEL ROCIO 2015</t>
  </si>
  <si>
    <t>12-291-13-023</t>
  </si>
  <si>
    <t>12-291-13-020</t>
  </si>
  <si>
    <t>12-291-14-002</t>
  </si>
  <si>
    <t>PSV MONTAÑA DEL SOL 2016</t>
  </si>
  <si>
    <t>12-291-14-003</t>
  </si>
  <si>
    <t>12-291-14-011</t>
  </si>
  <si>
    <t>12-291-15-007</t>
  </si>
  <si>
    <t>VIVIENDA VERTICAL "EL DURAZNAL" 2017.</t>
  </si>
  <si>
    <t>12-291-15-008</t>
  </si>
  <si>
    <t>PSV ARTÍCULO CUARTO 2017.</t>
  </si>
  <si>
    <t>12-2919-001</t>
  </si>
  <si>
    <t>MONTAÑAS DEL SOL</t>
  </si>
  <si>
    <t>12-2919-002</t>
  </si>
  <si>
    <t>PSV VALLE DE SAN PEDRO DE LA JOYA</t>
  </si>
  <si>
    <t>12-2919-004</t>
  </si>
  <si>
    <t>TITULACION VIVIENDA POPULAR</t>
  </si>
  <si>
    <t>12-2919-005</t>
  </si>
  <si>
    <t>12-2919-006</t>
  </si>
  <si>
    <t>12-2919-008</t>
  </si>
  <si>
    <t>12-2919-009</t>
  </si>
  <si>
    <t>12-2919-013</t>
  </si>
  <si>
    <t>12-2919-014</t>
  </si>
  <si>
    <t>12-2918-004</t>
  </si>
  <si>
    <t>LOTES</t>
  </si>
  <si>
    <t>12-2916-025</t>
  </si>
  <si>
    <t>PAQUETE 29</t>
  </si>
  <si>
    <t>12-2916-118</t>
  </si>
  <si>
    <t>12-2916-100</t>
  </si>
  <si>
    <t>PAQUETE 123</t>
  </si>
  <si>
    <t>12-2916-029</t>
  </si>
  <si>
    <t>PAQUETE 36</t>
  </si>
  <si>
    <t>12-2916-033</t>
  </si>
  <si>
    <t>PAQUETE 40</t>
  </si>
  <si>
    <t>12-2916-046</t>
  </si>
  <si>
    <t>PAQUETE 54</t>
  </si>
  <si>
    <t>12-2916-061</t>
  </si>
  <si>
    <t>PAQUETE 73</t>
  </si>
  <si>
    <t>12-2916-062</t>
  </si>
  <si>
    <t>PAQUETE 74</t>
  </si>
  <si>
    <t>12-2916-077</t>
  </si>
  <si>
    <t>PAQUETE 94</t>
  </si>
  <si>
    <t>12-2916-089</t>
  </si>
  <si>
    <t>PAQUETE 112</t>
  </si>
  <si>
    <t>12-2916-090</t>
  </si>
  <si>
    <t>PAQUETE 113</t>
  </si>
  <si>
    <t>12-2916-093</t>
  </si>
  <si>
    <t>PAQUETE 116</t>
  </si>
  <si>
    <t>Porción a largo plazo del crédito otorgado.</t>
  </si>
  <si>
    <t>11-4292-029</t>
  </si>
  <si>
    <t>SELENIO·103 L-31-M-48 VILLAS S/JUAN 2DA.</t>
  </si>
  <si>
    <t>11-4293-002</t>
  </si>
  <si>
    <t>CONJUNTO HABITACIONAL "EL DURAZNAL"</t>
  </si>
  <si>
    <t>11-4392-003</t>
  </si>
  <si>
    <t>PROYECTO DE VIVIENDA HABITAT</t>
  </si>
  <si>
    <t>11-4392-004</t>
  </si>
  <si>
    <t>UBV VILLAS SAN JUAN II SECC.2.0</t>
  </si>
  <si>
    <t>11-4399-004</t>
  </si>
  <si>
    <t>INGENIERÍAS DE INSTALACIONES C-51/2017.</t>
  </si>
  <si>
    <t>21-1111-002</t>
  </si>
  <si>
    <t>HONORARIOS ASIMILADOS POR PAGAR</t>
  </si>
  <si>
    <t>21-1111-003</t>
  </si>
  <si>
    <t>FUNCIONARIOS Y EMPLEADOS</t>
  </si>
  <si>
    <t>21-1211-117</t>
  </si>
  <si>
    <t>COMISION FEDERAL DE ELECTRICIDAD</t>
  </si>
  <si>
    <t>21-1211-137</t>
  </si>
  <si>
    <t>EDENRED MEXICO, S.A. DE C.V.</t>
  </si>
  <si>
    <t>21-1211-331</t>
  </si>
  <si>
    <t>ELISEO RENTA TODO, S.A. DE C.V.</t>
  </si>
  <si>
    <t>21-1211-506</t>
  </si>
  <si>
    <t>ZEPEDA OROZCO JORGE ARTURO</t>
  </si>
  <si>
    <t>LA LATINOAMERICANA SEGUROS, S.A.</t>
  </si>
  <si>
    <t>21-1211-537</t>
  </si>
  <si>
    <t>21-1311-098</t>
  </si>
  <si>
    <t>COLEGIO DE ARQUITECTOS DE LEON, A.C.</t>
  </si>
  <si>
    <t>21-6221-008</t>
  </si>
  <si>
    <t>PROYECTO NUEVO RUMBO</t>
  </si>
  <si>
    <t>21-6211-069</t>
  </si>
  <si>
    <t>PSV VALLE DE LAS AVES</t>
  </si>
  <si>
    <t>21-6211-070</t>
  </si>
  <si>
    <t>PSV TINAJA</t>
  </si>
  <si>
    <t>41-7313-001</t>
  </si>
  <si>
    <t>VENTA DE SERVICIOS PSV</t>
  </si>
  <si>
    <t>41-7321-008</t>
  </si>
  <si>
    <t>GESTION DE DIVISIOIN O FUSION DE LOTES</t>
  </si>
  <si>
    <t>41-7321-009</t>
  </si>
  <si>
    <t>CONSTANCIA DE ASENTAMIENTO POR ASIGNACIO</t>
  </si>
  <si>
    <t>51-1323-200</t>
  </si>
  <si>
    <t>51-1323-600</t>
  </si>
  <si>
    <t>51-2131-200</t>
  </si>
  <si>
    <t>51-2741-200</t>
  </si>
  <si>
    <t>51-3151-300</t>
  </si>
  <si>
    <t>51-3641-800</t>
  </si>
  <si>
    <t>51-3822-100</t>
  </si>
  <si>
    <t>51-3831-100</t>
  </si>
  <si>
    <t>52-4451-100</t>
  </si>
  <si>
    <t>31-1111-009</t>
  </si>
  <si>
    <t>TERRENO</t>
  </si>
  <si>
    <t>31-1111-010</t>
  </si>
  <si>
    <t>APORTACIÓN MUNICIPAL EDIFICIO IMUVI.</t>
  </si>
  <si>
    <t>31-2111-001</t>
  </si>
  <si>
    <t>TRASPASO FIPOVI</t>
  </si>
  <si>
    <t>31-2111-002</t>
  </si>
  <si>
    <t>DONACION DEL IVEG</t>
  </si>
  <si>
    <t>31-2111-003</t>
  </si>
  <si>
    <t>DONACION TERRENOS FIPOVI</t>
  </si>
  <si>
    <t>31-2111-004</t>
  </si>
  <si>
    <t>TRANSFERENCIA PATRIMONIO LIQU</t>
  </si>
  <si>
    <t>31-2111-005</t>
  </si>
  <si>
    <t>DONACION DE BIENES MUEBLES</t>
  </si>
  <si>
    <t>31-2111-006</t>
  </si>
  <si>
    <t>DONACION DE BIENES INMUEBLES</t>
  </si>
  <si>
    <t>ACTUALIZACION DEL PATRIMONIO</t>
  </si>
  <si>
    <t>31-3111-001</t>
  </si>
  <si>
    <t>31-3111-002</t>
  </si>
  <si>
    <t>ACTUALIZACION DEL RESUL. DEL</t>
  </si>
  <si>
    <t>31-3111-003</t>
  </si>
  <si>
    <t>ACTUALIZACION DEL RESUL. EJER</t>
  </si>
  <si>
    <t>31-3111-004</t>
  </si>
  <si>
    <t>31-3111-005</t>
  </si>
  <si>
    <t>31-3111-006</t>
  </si>
  <si>
    <t>31-3111-007</t>
  </si>
  <si>
    <t>31-3111-008</t>
  </si>
  <si>
    <t>ACT. RESULTADO EJERCICIO 2006</t>
  </si>
  <si>
    <t>Aportaciones</t>
  </si>
  <si>
    <t>Municipal</t>
  </si>
  <si>
    <t>Estatal</t>
  </si>
  <si>
    <t>Donaciones</t>
  </si>
  <si>
    <t>Federal</t>
  </si>
  <si>
    <t>Actualización</t>
  </si>
  <si>
    <t>Ninguno</t>
  </si>
  <si>
    <t>32-2111-001</t>
  </si>
  <si>
    <t>RESULTADO DEL EJERCICIO 1998</t>
  </si>
  <si>
    <t>32-2111-002</t>
  </si>
  <si>
    <t>RESULTADO DEL EJERCICIO 1999</t>
  </si>
  <si>
    <t>32-2111-003</t>
  </si>
  <si>
    <t>RESULTADO DEL EJERCICIO 2000</t>
  </si>
  <si>
    <t>32-2111-004</t>
  </si>
  <si>
    <t>RESULTADO DEL EJERCICIO 2001</t>
  </si>
  <si>
    <t>32-2111-005</t>
  </si>
  <si>
    <t>32-2111-006</t>
  </si>
  <si>
    <t>RESULTADO DEL EJERCICIO 2003</t>
  </si>
  <si>
    <t>32-2111-007</t>
  </si>
  <si>
    <t>RESULTADO DEL EJERCICIO 2004</t>
  </si>
  <si>
    <t>32-2111-008</t>
  </si>
  <si>
    <t>RESULTADO DEL EJERCICIO 2005</t>
  </si>
  <si>
    <t>32-2111-009</t>
  </si>
  <si>
    <t>RESULTADO DEL EJERCICIO 2006</t>
  </si>
  <si>
    <t>32-2111-010</t>
  </si>
  <si>
    <t>RESULTADO DEL EJERCICIO 2007</t>
  </si>
  <si>
    <t>32-2111-011</t>
  </si>
  <si>
    <t>RESULTADO DEL EJERCICIO 2008</t>
  </si>
  <si>
    <t>32-2111-012</t>
  </si>
  <si>
    <t>RESULTADO DEL EJERCICIO 2009</t>
  </si>
  <si>
    <t>32-2111-013</t>
  </si>
  <si>
    <t>RESULTADO DEL EJERCICIO 2010</t>
  </si>
  <si>
    <t>32-2111-014</t>
  </si>
  <si>
    <t>RESULTADO DEL EJERCICIO 2011</t>
  </si>
  <si>
    <t>32-2111-015</t>
  </si>
  <si>
    <t>RESULTADO DEL EJERCICIO 2012</t>
  </si>
  <si>
    <t>32-2111-016</t>
  </si>
  <si>
    <t>RESULTADO DEL EJERCICIO 2013</t>
  </si>
  <si>
    <t>32-2111-017</t>
  </si>
  <si>
    <t>RESULTADO DEL EJERCICIO 2014</t>
  </si>
  <si>
    <t>32-2111-018</t>
  </si>
  <si>
    <t>RESULTADO DEL EJERCICIO 2015</t>
  </si>
  <si>
    <t>32-2111-019</t>
  </si>
  <si>
    <t>RESULTADO DEL EJERCICIO 2016</t>
  </si>
  <si>
    <t>32-5211-016</t>
  </si>
  <si>
    <t>CORRECCION DE RESULTADOS ANTERIORES</t>
  </si>
  <si>
    <t>11-1121-002</t>
  </si>
  <si>
    <t>DIR. DE ADMON. FINANZAS</t>
  </si>
  <si>
    <t>11-1121-007</t>
  </si>
  <si>
    <t>DIRECCIÓN GENERAL</t>
  </si>
  <si>
    <t>11-1213-001</t>
  </si>
  <si>
    <t>CUENTA 59549200101</t>
  </si>
  <si>
    <t>11-1213-002</t>
  </si>
  <si>
    <t>CUENTA 59552990101</t>
  </si>
  <si>
    <t>11-1213-005</t>
  </si>
  <si>
    <t>CUENTA 159320800101</t>
  </si>
  <si>
    <t>11-1213-006</t>
  </si>
  <si>
    <t>CUENTA 158017800101</t>
  </si>
  <si>
    <t>11-1213-007</t>
  </si>
  <si>
    <t>CUENTA 164384910101</t>
  </si>
  <si>
    <t>11-1213-008</t>
  </si>
  <si>
    <t>CUENTA 173038190101</t>
  </si>
  <si>
    <t>11-1214-001</t>
  </si>
  <si>
    <t>CUENTA 00000113329</t>
  </si>
  <si>
    <t>11-1611-005</t>
  </si>
  <si>
    <t>COMISION FEDERAL DE ELECTRICI</t>
  </si>
  <si>
    <t>Resultado de ejercicios anteriores</t>
  </si>
  <si>
    <t>Corrección de resultados de ejercicios anteriores</t>
  </si>
  <si>
    <t>Particulares</t>
  </si>
  <si>
    <t>Ahorros previos de los beneficiarios para obtención de créditos en el Imuvi</t>
  </si>
  <si>
    <t>MEJORA DE VIVIENDA SIN SUBSIDIO 2017.</t>
  </si>
  <si>
    <t>OTROS (VIVIENDA USADA) 2017</t>
  </si>
  <si>
    <t>MANCILLA RANGEL JUAN MANUEL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</si>
  <si>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</si>
  <si>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</si>
  <si>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</si>
  <si>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</si>
  <si>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</si>
  <si>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</si>
  <si>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</si>
  <si>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</si>
  <si>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</si>
  <si>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</si>
  <si>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</si>
  <si>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</si>
  <si>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</si>
  <si>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</si>
  <si>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</si>
  <si>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</si>
  <si>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</si>
  <si>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</si>
  <si>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</si>
  <si>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</si>
  <si>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</si>
  <si>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</si>
  <si>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</si>
  <si>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</si>
  <si>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</si>
  <si>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</si>
  <si>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</si>
  <si>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</si>
  <si>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</si>
  <si>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</si>
  <si>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</si>
  <si>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</si>
  <si>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</si>
  <si>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</si>
  <si>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</si>
  <si>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</si>
  <si>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</si>
  <si>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</si>
  <si>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</si>
  <si>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</si>
  <si>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</si>
  <si>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</si>
  <si>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</si>
  <si>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</si>
  <si>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</si>
  <si>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CUENTA</t>
  </si>
  <si>
    <t>NOMBRE DE LA CUENTA</t>
  </si>
  <si>
    <t>SALDO INICIAL</t>
  </si>
  <si>
    <t>SALDO FINAL</t>
  </si>
  <si>
    <t>FLUJO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</si>
  <si>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</si>
  <si>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</si>
  <si>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</si>
  <si>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</si>
  <si>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</si>
  <si>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</si>
  <si>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</si>
  <si>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</si>
  <si>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</si>
  <si>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</si>
  <si>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</si>
  <si>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</si>
  <si>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</si>
  <si>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</si>
  <si>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</si>
  <si>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</si>
  <si>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</si>
  <si>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</si>
  <si>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</si>
  <si>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</si>
  <si>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</si>
  <si>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</si>
  <si>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</si>
  <si>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</si>
  <si>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</si>
  <si>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</si>
  <si>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</si>
  <si>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</si>
  <si>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</si>
  <si>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</si>
  <si>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</si>
  <si>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</si>
  <si>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</si>
  <si>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</si>
  <si>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</si>
  <si>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</si>
  <si>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</si>
  <si>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</si>
  <si>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</si>
  <si>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</si>
  <si>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</si>
  <si>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</si>
  <si>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</si>
  <si>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</si>
  <si>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</si>
  <si>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</si>
  <si>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</si>
  <si>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</si>
  <si>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</si>
  <si>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</si>
  <si>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</si>
  <si>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</si>
  <si>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</si>
  <si>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</si>
  <si>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</si>
  <si>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</si>
  <si>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</si>
  <si>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</si>
  <si>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</si>
  <si>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</si>
  <si>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</si>
  <si>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</si>
  <si>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</si>
  <si>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</si>
  <si>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</si>
  <si>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</si>
  <si>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</si>
  <si>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</si>
  <si>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</si>
  <si>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</si>
  <si>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</si>
  <si>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</si>
  <si>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</si>
  <si>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</si>
  <si>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</si>
  <si>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</si>
  <si>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</si>
  <si>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</si>
  <si>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</si>
  <si>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</si>
  <si>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</si>
  <si>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NOTAS</t>
  </si>
  <si>
    <t>DESCRIPCIÓN</t>
  </si>
  <si>
    <t>NOTAS A LOS ESTADOS FINANCIEROS</t>
  </si>
  <si>
    <t>Núm. Contrato de Crédito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</si>
  <si>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</si>
  <si>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</si>
  <si>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</si>
  <si>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</si>
  <si>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</si>
  <si>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</si>
  <si>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</si>
  <si>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</si>
  <si>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</si>
  <si>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</si>
  <si>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</si>
  <si>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MONTO PARCIAL: </t>
    </r>
    <r>
      <rPr>
        <sz val="8"/>
        <color indexed="8"/>
        <rFont val="Arial"/>
        <family val="2"/>
      </rPr>
      <t>En los casos en que la inversión se localice en dos o mas tipos de instrumentos, se detallará cada una de ellas y el importe invertido.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</si>
  <si>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</si>
  <si>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2012: </t>
    </r>
    <r>
      <rPr>
        <sz val="8"/>
        <color indexed="8"/>
        <rFont val="Arial"/>
        <family val="2"/>
      </rPr>
      <t>Saldo final al 31 de diciembre de 2012.</t>
    </r>
  </si>
  <si>
    <r>
      <rPr>
        <b/>
        <sz val="8"/>
        <color indexed="8"/>
        <rFont val="Arial"/>
        <family val="2"/>
      </rPr>
      <t xml:space="preserve">2013: </t>
    </r>
    <r>
      <rPr>
        <sz val="8"/>
        <color indexed="8"/>
        <rFont val="Arial"/>
        <family val="2"/>
      </rPr>
      <t>Saldo final al 31 de diciembre de 2013.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</si>
  <si>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</si>
  <si>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color indexed="8"/>
        <rFont val="Arial"/>
        <family val="2"/>
      </rPr>
      <t xml:space="preserve">IMPORTE: </t>
    </r>
    <r>
      <rPr>
        <sz val="8"/>
        <color indexed="8"/>
        <rFont val="Arial"/>
        <family val="2"/>
      </rPr>
      <t>Saldo final del periodo de la cuenta pública presentada, el cual debe coincidir con la suma de las columnas de 90, 180, 365 y más de 365 días (mensual:  enero, febrero, marzo, etc.; trimestral: 1er, 2do, 3ro. o 4to.).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</si>
  <si>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</si>
  <si>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</si>
  <si>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</si>
  <si>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</si>
  <si>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</si>
  <si>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 xml:space="preserve">ESTATUS DEL ADEUDO: </t>
    </r>
    <r>
      <rPr>
        <sz val="8"/>
        <color indexed="8"/>
        <rFont val="Arial"/>
        <family val="2"/>
      </rPr>
      <t>Indicar si el deudor ya sobrepasó el plazo estipulado para pago, 90, 180 o 365 días.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</si>
  <si>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</si>
  <si>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</si>
  <si>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importe fideicomitido del ente público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</si>
  <si>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</si>
  <si>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Caracterisiticas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</si>
  <si>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</si>
  <si>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</si>
  <si>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</si>
  <si>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</si>
  <si>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</si>
  <si>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</si>
  <si>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</si>
  <si>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</si>
  <si>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Criterio para la aplicación de depreciación: anual, mensual, trimestral, etc.</t>
    </r>
  </si>
  <si>
    <r>
      <rPr>
        <b/>
        <sz val="8"/>
        <color indexed="8"/>
        <rFont val="Arial"/>
        <family val="2"/>
      </rPr>
      <t xml:space="preserve">CRITERIO: </t>
    </r>
    <r>
      <rPr>
        <sz val="8"/>
        <color indexed="8"/>
        <rFont val="Arial"/>
        <family val="2"/>
      </rPr>
      <t>Indicar el medio como se está amortizando el intangible, por tiempo, por uso.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</si>
  <si>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la cuenta pública presentada (mensual:  enero, febrero, marzo, etc.; trimestral: 1er, 2do, 3ro. o 4to.).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</si>
  <si>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</si>
  <si>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</si>
  <si>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</si>
  <si>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</si>
  <si>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</si>
  <si>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</si>
  <si>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</si>
  <si>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t xml:space="preserve">Índice: </t>
    </r>
    <r>
      <rPr>
        <sz val="8"/>
        <rFont val="Arial"/>
        <family val="2"/>
      </rPr>
      <t>Corresponde al número consecutivo que la entidad le asigne para enumerar las deudas.</t>
    </r>
  </si>
  <si>
    <r>
      <t xml:space="preserve">Destino del Crédito: </t>
    </r>
    <r>
      <rPr>
        <sz val="8"/>
        <rFont val="Arial"/>
        <family val="2"/>
      </rPr>
      <t>Obra, bien o servicio por el cual se contrató el crédito.</t>
    </r>
  </si>
  <si>
    <r>
      <t xml:space="preserve">Acreedor: </t>
    </r>
    <r>
      <rPr>
        <sz val="8"/>
        <rFont val="Arial"/>
        <family val="2"/>
      </rPr>
      <t>Entidad Financiera que otorga el crédito o financiamiento al Municipio, Ejecutivo Estatal, etc.</t>
    </r>
  </si>
  <si>
    <r>
      <t xml:space="preserve">Núm. Contrato de Crédito: </t>
    </r>
    <r>
      <rPr>
        <sz val="8"/>
        <rFont val="Arial"/>
        <family val="2"/>
      </rPr>
      <t>El registro numérico con que el ACREEDOR registra el contrato.</t>
    </r>
  </si>
  <si>
    <r>
      <t xml:space="preserve">Clase del Título: </t>
    </r>
    <r>
      <rPr>
        <sz val="8"/>
        <rFont val="Arial"/>
        <family val="2"/>
      </rPr>
      <t>Instrumento financiero, mediante el cual se contrata y se obliga el pago del crédito: Emisión de bonos, pagarés, cetes, etc.</t>
    </r>
  </si>
  <si>
    <r>
      <t>Financiamiento Contratado:</t>
    </r>
    <r>
      <rPr>
        <sz val="8"/>
        <rFont val="Arial"/>
        <family val="2"/>
      </rPr>
      <t xml:space="preserve"> Monto del Capital (PRÉSTAMO O FINANCIAMIENTO) contratado.</t>
    </r>
    <r>
      <rPr>
        <b/>
        <sz val="8"/>
        <rFont val="Arial"/>
        <family val="2"/>
      </rPr>
      <t xml:space="preserve"> </t>
    </r>
  </si>
  <si>
    <r>
      <t xml:space="preserve">En UDIS, en Pesos: </t>
    </r>
    <r>
      <rPr>
        <sz val="8"/>
        <rFont val="Arial"/>
        <family val="2"/>
      </rPr>
      <t>Modalidad utilizada por las instituciones bancarias.</t>
    </r>
  </si>
  <si>
    <r>
      <t xml:space="preserve">Financiamiento Dispuesto: </t>
    </r>
    <r>
      <rPr>
        <sz val="8"/>
        <rFont val="Arial"/>
        <family val="2"/>
      </rPr>
      <t>Monto del financiamiento que efectivamente se ha utilizado.</t>
    </r>
  </si>
  <si>
    <r>
      <t xml:space="preserve">Saldo en Pesos: </t>
    </r>
    <r>
      <rPr>
        <sz val="8"/>
        <rFont val="Arial"/>
        <family val="2"/>
      </rPr>
      <t>Saldo por pagar actualizado.</t>
    </r>
  </si>
  <si>
    <r>
      <t xml:space="preserve">Tasa de Interés: </t>
    </r>
    <r>
      <rPr>
        <sz val="8"/>
        <rFont val="Arial"/>
        <family val="2"/>
      </rPr>
      <t>Intereses pactados durante la vigencia del contrato.</t>
    </r>
  </si>
  <si>
    <r>
      <t xml:space="preserve">Capital Amortizado: </t>
    </r>
    <r>
      <rPr>
        <sz val="8"/>
        <rFont val="Arial"/>
        <family val="2"/>
      </rPr>
      <t>Monto del Capital (PRÉSTAMO O FINANCIAMIENTO) pagado, desde la fecha de su contratación hasta la fecha del reporte (acumulado), sin intereses.</t>
    </r>
  </si>
  <si>
    <r>
      <t>En UDIS, en Pesos:</t>
    </r>
    <r>
      <rPr>
        <sz val="8"/>
        <rFont val="Arial"/>
        <family val="2"/>
      </rPr>
      <t xml:space="preserve"> Modalidad utilizada por las instituciones bancarias.</t>
    </r>
  </si>
  <si>
    <r>
      <t xml:space="preserve">Intereses Pagados Acumulados: </t>
    </r>
    <r>
      <rPr>
        <sz val="8"/>
        <rFont val="Arial"/>
        <family val="2"/>
      </rPr>
      <t>Costo financiero del pago desde la fecha de su contratación hasta la fecha del reporte.</t>
    </r>
  </si>
  <si>
    <r>
      <t xml:space="preserve">Núm. Total de Pagos: </t>
    </r>
    <r>
      <rPr>
        <sz val="8"/>
        <rFont val="Arial"/>
        <family val="2"/>
      </rPr>
      <t xml:space="preserve">Número de amortización respecto del total pactado, contados desde la fecha de su contratación hasta la fecha del reporte. Ej. 26/180 </t>
    </r>
    <r>
      <rPr>
        <b/>
        <sz val="8"/>
        <rFont val="Arial"/>
        <family val="2"/>
      </rPr>
      <t xml:space="preserve">(reflejar por renglón cada uno de los pagos efectuados en el periodo de cada crédito). </t>
    </r>
  </si>
  <si>
    <r>
      <t xml:space="preserve">Núm. de pagos del periodo: </t>
    </r>
    <r>
      <rPr>
        <sz val="8"/>
        <rFont val="Arial"/>
        <family val="2"/>
      </rPr>
      <t>Número de pagos efectuados durante el periodo que se está reportando.</t>
    </r>
  </si>
  <si>
    <r>
      <t xml:space="preserve">Fecha de Contratación: </t>
    </r>
    <r>
      <rPr>
        <sz val="8"/>
        <rFont val="Arial"/>
        <family val="2"/>
      </rPr>
      <t>Fecha al momento del otorgamiento del crédito y se plasma en el contrato.</t>
    </r>
  </si>
  <si>
    <r>
      <t xml:space="preserve">Fecha de Vencimiento: </t>
    </r>
    <r>
      <rPr>
        <sz val="8"/>
        <rFont val="Arial"/>
        <family val="2"/>
      </rPr>
      <t>Fecha originalmente pactada en el contrato, en la que se presume debe quedar cubierto el pago total del crédito otorgado.</t>
    </r>
  </si>
  <si>
    <r>
      <t xml:space="preserve">Registro Estatal: </t>
    </r>
    <r>
      <rPr>
        <sz val="8"/>
        <rFont val="Arial"/>
        <family val="2"/>
      </rPr>
      <t>De acuerdo a la Ley de Deuda Pública; la Deuda debe ser registrada en el "Registro Estatal de Deuda Pública".</t>
    </r>
  </si>
  <si>
    <r>
      <t xml:space="preserve">Periodo de Gracia: </t>
    </r>
    <r>
      <rPr>
        <sz val="8"/>
        <rFont val="Arial"/>
        <family val="2"/>
      </rPr>
      <t>Ampliación en su caso, de la "FECHA DE VENCIMIENTO".</t>
    </r>
  </si>
  <si>
    <r>
      <t xml:space="preserve">Aval: </t>
    </r>
    <r>
      <rPr>
        <sz val="8"/>
        <rFont val="Arial"/>
        <family val="2"/>
      </rPr>
      <t>Por lo regular el Gobierno del Estado, es el Aval de los Municipios.</t>
    </r>
  </si>
  <si>
    <r>
      <t xml:space="preserve">Garantía: </t>
    </r>
    <r>
      <rPr>
        <sz val="8"/>
        <rFont val="Arial"/>
        <family val="2"/>
      </rPr>
      <t>Documento que garantiza el compromiso de pagar la obligación. Ej. Participaciones, etc.</t>
    </r>
  </si>
  <si>
    <r>
      <t xml:space="preserve">Fuente de Financiamiento: </t>
    </r>
    <r>
      <rPr>
        <sz val="8"/>
        <rFont val="Arial"/>
        <family val="2"/>
      </rPr>
      <t>Especificar la fuente del ingreso con el que se cubrirá el financiamiento.</t>
    </r>
  </si>
  <si>
    <r>
      <t xml:space="preserve">Núm. de Decreto del Congreso / Autorización: </t>
    </r>
    <r>
      <rPr>
        <sz val="8"/>
        <rFont val="Arial"/>
        <family val="2"/>
      </rPr>
      <t>Documento donde el Congreso Estatal autoriza al ENTE PÚBLICO A CONTRAER DEUDA.</t>
    </r>
  </si>
  <si>
    <r>
      <t xml:space="preserve">Observaciones: </t>
    </r>
    <r>
      <rPr>
        <sz val="8"/>
        <rFont val="Arial"/>
        <family val="2"/>
      </rPr>
      <t>Indicar si se trata de un "Contrato Nuevo", "Contrato Existente" o "Reestructuración".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</si>
  <si>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</si>
  <si>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</si>
  <si>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</si>
  <si>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t xml:space="preserve">SALDO INICIAL: </t>
    </r>
    <r>
      <rPr>
        <sz val="8"/>
        <color indexed="8"/>
        <rFont val="Arial"/>
        <family val="2"/>
      </rPr>
      <t>Saldo al 31 de diciembre del año anterior a la cuenta pública que se presenta.</t>
    </r>
  </si>
  <si>
    <r>
      <rPr>
        <b/>
        <sz val="8"/>
        <color indexed="8"/>
        <rFont val="Arial"/>
        <family val="2"/>
      </rPr>
      <t xml:space="preserve">MODIFICACIÓN: </t>
    </r>
    <r>
      <rPr>
        <sz val="8"/>
        <color indexed="8"/>
        <rFont val="Arial"/>
        <family val="2"/>
      </rPr>
      <t>Variación (aumento o disminución) del patrimonio en el periodo, (diferencia entre saldo final y el saldo inicial).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</si>
  <si>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</si>
  <si>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</si>
  <si>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recursos que modifican al patrimonio generado: Estatal o Municipal.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</si>
  <si>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la cuenta pública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</si>
  <si>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</si>
  <si>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Fecha del Acuerdo de cada ente:</t>
    </r>
    <r>
      <rPr>
        <sz val="8"/>
        <rFont val="Arial"/>
        <family val="2"/>
      </rPr>
      <t xml:space="preserve"> Fecha en que el Congreso Estatal autoriza al ENTE PÚBLICO A CONTRAER DEUDA.</t>
    </r>
  </si>
  <si>
    <t>Precisiones al formato de conciliación de ingresos</t>
  </si>
  <si>
    <t>a) Ingresos presupuestarios. Importe total de los ingresos devengados en el estado analítico de ingresos (presupuestario).</t>
  </si>
  <si>
    <t xml:space="preserve">b) Ingresos contables no presupuestarios. Representa el importe total de los ingresos contables que no tienen efectos presupuestarios. </t>
  </si>
  <si>
    <t>c) Ingresos presupuestarios no contables. Representa el importe total de los ingresos presupuestarios que no tienen efectos en los ingresos contables.</t>
  </si>
  <si>
    <t>d) Ingresos contables. Importe total de los ingresos reflejados en el estado de actividades.</t>
  </si>
  <si>
    <t>Precisiones al formato de conciliación de egresos – gastos</t>
  </si>
  <si>
    <t>a) Egresos presupuestarios. Importe total de los egresos devengados en el estado analítico de egresos (presupuestario).</t>
  </si>
  <si>
    <t>b) Gastos contables no presupuestarios. Representa el importe total de los gastos contables que no tienen efectos presupuestarios.</t>
  </si>
  <si>
    <t>c) Egresos presupuestarios no contables. Representa el importe total de los egresos presupuestarios que no tienen efectos en los gastos contables.</t>
  </si>
  <si>
    <t>d) Gastos contables. Importe total de los gastos reflejados en el estado de actividades.</t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</si>
  <si>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</si>
  <si>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</si>
  <si>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Cuenta Pública presentada y en su caso, el importe debe corresponder a la suma de la columna de monto parcial (trimestral: 1er, 2do, 3ro. o 4to.).</t>
    </r>
  </si>
  <si>
    <t>EA-01</t>
  </si>
  <si>
    <t>EA-02</t>
  </si>
  <si>
    <t>EA-03</t>
  </si>
  <si>
    <r>
      <t xml:space="preserve">Capital Pagado: </t>
    </r>
    <r>
      <rPr>
        <sz val="8"/>
        <rFont val="Arial"/>
        <family val="2"/>
      </rPr>
      <t>Monto del Capital (PRÉSTAMO O FINANCIAMIENTO) pagado en el periodo, sin intereses. (EN: Amortización)</t>
    </r>
  </si>
  <si>
    <r>
      <t xml:space="preserve">Intereses Pagados en el Ejercicio: </t>
    </r>
    <r>
      <rPr>
        <sz val="8"/>
        <rFont val="Arial"/>
        <family val="2"/>
      </rPr>
      <t>Costo financiero del pago correspondiente al periodo que se está reportando. (ID: Devengado / Agado)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</si>
  <si>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</si>
  <si>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 xml:space="preserve">Corresponde al número de la cuenta de acuerdo al Plan de Cuentas emitido por el CONAC. </t>
    </r>
    <r>
      <rPr>
        <b/>
        <sz val="8"/>
        <color indexed="8"/>
        <rFont val="Arial"/>
        <family val="2"/>
      </rPr>
      <t>Excepto cuentas por cobrar de contribuciones o fideicomisos que se encuentran dentro de inversiones financieras, participaciones y aportaciones de capital.</t>
    </r>
  </si>
  <si>
    <t>Bajo protesta de decir verdad declaramos que los Estados Financieros y sus notas, son razonablemente correctos y son responsabilidad del emisor.</t>
  </si>
  <si>
    <t>_________________________</t>
  </si>
  <si>
    <t>Finan. Dispuesto</t>
  </si>
  <si>
    <r>
      <t xml:space="preserve">NOTAS A LOS ESTADOS FINANCIEROS DE </t>
    </r>
    <r>
      <rPr>
        <b/>
        <sz val="8"/>
        <color indexed="10"/>
        <rFont val="Arial"/>
        <family val="2"/>
      </rPr>
      <t xml:space="preserve">TRIMESTRE </t>
    </r>
    <r>
      <rPr>
        <b/>
        <sz val="8"/>
        <rFont val="Arial"/>
        <family val="2"/>
      </rPr>
      <t>/</t>
    </r>
    <r>
      <rPr>
        <b/>
        <sz val="8"/>
        <color indexed="10"/>
        <rFont val="Arial"/>
        <family val="2"/>
      </rPr>
      <t xml:space="preserve"> ANUAL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2017</t>
    </r>
  </si>
  <si>
    <t>TOTAL_1211</t>
  </si>
  <si>
    <t>MONTO PARCIAL</t>
  </si>
  <si>
    <t>TIPO</t>
  </si>
  <si>
    <t>MONTO</t>
  </si>
  <si>
    <t>NOTA:   ESF-01</t>
  </si>
  <si>
    <t>1211    INVERSIONES A LARGO PLAZO</t>
  </si>
  <si>
    <t>TOTAL_1121</t>
  </si>
  <si>
    <t>1121    INVERSIONES FINANCIERAS DE CORTO PLAZO</t>
  </si>
  <si>
    <t>TOTAL_1115</t>
  </si>
  <si>
    <t>1115    FONDOS CON AFECTACIÓN ESPECÍFICA</t>
  </si>
  <si>
    <t>TOTAL_1114</t>
  </si>
  <si>
    <t>m</t>
  </si>
  <si>
    <t>TOTAL_1124</t>
  </si>
  <si>
    <t>2012</t>
  </si>
  <si>
    <t>2013</t>
  </si>
  <si>
    <t>2014</t>
  </si>
  <si>
    <t>NOTA:   ESF-02</t>
  </si>
  <si>
    <t>1124    INGRESOS POR RECUPERAR A CORTO PLAZO</t>
  </si>
  <si>
    <t>TOTAL_1122</t>
  </si>
  <si>
    <t>1122    CUENTAS POR COBRAR A CORTO PLAZO</t>
  </si>
  <si>
    <t>TOTAL_1229</t>
  </si>
  <si>
    <t>ESTATUS DEL ADEUDO</t>
  </si>
  <si>
    <t>CARACTERÍSTICAS</t>
  </si>
  <si>
    <t>+ 365 días</t>
  </si>
  <si>
    <t>A 365 días</t>
  </si>
  <si>
    <t>A 180 días</t>
  </si>
  <si>
    <t>A 90 días</t>
  </si>
  <si>
    <t>IMPORTE</t>
  </si>
  <si>
    <t>NOTA:   ESF-03</t>
  </si>
  <si>
    <t>1229    OTROS DERECHOS A RECIBIR EFECTIVO O EQUIVALENTES A LARGO PLAZO</t>
  </si>
  <si>
    <t>TOTAL_1224</t>
  </si>
  <si>
    <t>1224    PRÉSTAMOS OTORGADOS A LARGO PLAZO</t>
  </si>
  <si>
    <t>TOTAL_1222</t>
  </si>
  <si>
    <t>1222    DEUDORES DIVERSOS A LARGO PLAZO</t>
  </si>
  <si>
    <t>TOTAL_1221</t>
  </si>
  <si>
    <t>1221    DOCUMENTOS POR COBRAR A LARGO PLAZO</t>
  </si>
  <si>
    <t>TOTAL_1130</t>
  </si>
  <si>
    <t>1130    DERECHOS A RECIBIR BIENES O SERVICIOS</t>
  </si>
  <si>
    <t>TOTAL_1129</t>
  </si>
  <si>
    <t>1129    OTROS DERECHOS A RECIBIR EFECTIVO O EQUIVALENTES A CORTO PLAZO</t>
  </si>
  <si>
    <t>TOTAL_1126</t>
  </si>
  <si>
    <t>1126    PRÉSTAMOS OTORGADOS A CORTO PLAZO</t>
  </si>
  <si>
    <t>TOTAL_1125</t>
  </si>
  <si>
    <t>1125    DEUDORES POR ANTICIPOS DE TESORERÍA A CORTO PLAZO</t>
  </si>
  <si>
    <t>TOTAL_1123</t>
  </si>
  <si>
    <t>1123    DEUDORES DIVERSOS POR COBRAR A CORTO PLAZO</t>
  </si>
  <si>
    <t>NOTA:        ESF-04</t>
  </si>
  <si>
    <t xml:space="preserve">        BIENES DISPONIBLES PARA SU TRANSFORMACIÓN ESTIMACIONES Y DETERIOROS</t>
  </si>
  <si>
    <t>TOTAL_1150</t>
  </si>
  <si>
    <t>MÉTODO</t>
  </si>
  <si>
    <t>NOTA:    ESF-05</t>
  </si>
  <si>
    <t>1150    ALMACENES</t>
  </si>
  <si>
    <t>TOTAL_1140</t>
  </si>
  <si>
    <t>1140    INVENTARIOS</t>
  </si>
  <si>
    <t>TOTAL_1213</t>
  </si>
  <si>
    <t>OBJETO DEL FIDEICOMISO</t>
  </si>
  <si>
    <t>NOMBRE DEL FIDEICOMISO</t>
  </si>
  <si>
    <t>CARATERÍSTICAS</t>
  </si>
  <si>
    <t xml:space="preserve">NOTA:        ESF-06 </t>
  </si>
  <si>
    <t>1213    FIDEICOMISOS, MANDATOS Y CONTRATOS ANÁLOGOS</t>
  </si>
  <si>
    <t>TOTAL_1214</t>
  </si>
  <si>
    <t xml:space="preserve">EMPRESA/OPDes </t>
  </si>
  <si>
    <t>NOTA:        ESF-07</t>
  </si>
  <si>
    <t>1214    PARTICIPACIONES Y APORTACIONES DE CAPITAL</t>
  </si>
  <si>
    <t>TOTAL_1264</t>
  </si>
  <si>
    <t>Tasa</t>
  </si>
  <si>
    <t>Método de depreciación</t>
  </si>
  <si>
    <t>CRITERIO</t>
  </si>
  <si>
    <t>NOTA:       ESF-08</t>
  </si>
  <si>
    <t>1264    DETERIORO ACUMULADO DE ACTIVOS BIOLÓGICOS</t>
  </si>
  <si>
    <t>TOTAL_1263</t>
  </si>
  <si>
    <t>1263    DEPRECIACIÓN ACUMULADA DE BIENES MUEBLES</t>
  </si>
  <si>
    <t>TOTAL_1262</t>
  </si>
  <si>
    <t>1262    DEPRECIACIÓN ACUMULADA DE INFRAESTRUCTURA</t>
  </si>
  <si>
    <t>TOTAL_1261</t>
  </si>
  <si>
    <t>1261    DEPRECIACIÓN ACUMULADA DE BIENES INMUEBLES</t>
  </si>
  <si>
    <t>TOTAL_1240</t>
  </si>
  <si>
    <t>1240    BIENES MUEBLES</t>
  </si>
  <si>
    <t>TOTAL_1230</t>
  </si>
  <si>
    <t>1230    BIENES INMUEBLES, INFRAESTRUCTURA Y CONSTRUCCIONES EN PROCESO</t>
  </si>
  <si>
    <t>TOTAL_1270</t>
  </si>
  <si>
    <t>NOTA:       ESF-09</t>
  </si>
  <si>
    <t>1270    ACTIVOS DIFERIDOS</t>
  </si>
  <si>
    <t>TOTAL_1265</t>
  </si>
  <si>
    <t>NOTA:        ESF-09</t>
  </si>
  <si>
    <t>1265    AMORTIZACIÓN ACUMULADA DE ACTIVOS INTANGIBLES</t>
  </si>
  <si>
    <t>TOTAL_1250</t>
  </si>
  <si>
    <t>1250    ACTIVOS INTANGIBLES</t>
  </si>
  <si>
    <t>TOTAL_1290</t>
  </si>
  <si>
    <t>NOTA:   ESF-11</t>
  </si>
  <si>
    <t>1290    OTROS ACTIVOS NO CIRCULANTES</t>
  </si>
  <si>
    <t>TOTAL_1190</t>
  </si>
  <si>
    <t>1190    OTROS ACTIVOS CIRCULANTES</t>
  </si>
  <si>
    <t>TOTAL_2120</t>
  </si>
  <si>
    <t xml:space="preserve">NOTA:         ESF-12 </t>
  </si>
  <si>
    <t>2120   DOCUMENTOS POR PAGAR A CORTO PLAZO</t>
  </si>
  <si>
    <t>TOTAL_2110</t>
  </si>
  <si>
    <t>2110    CUENTAS POR PAGAR A CORTO PLAZO</t>
  </si>
  <si>
    <t>TOTAL_2250</t>
  </si>
  <si>
    <t>NATURALEZA</t>
  </si>
  <si>
    <t>NOTA:         ESF-13</t>
  </si>
  <si>
    <t>2250    FONDOS Y BIENES DE TERCEROS EN GARANTÍA Y/O ADMINISTRACION A LARGO PLAZO</t>
  </si>
  <si>
    <t>TOTAL_2160</t>
  </si>
  <si>
    <t>2160    FONDOS Y BIENES DE TERCEROS EN GARANTÍA Y/O ADMINISTRACION A CORTO PLAZO</t>
  </si>
  <si>
    <t>TOTAL_2240</t>
  </si>
  <si>
    <t>NOTA:         ESF-14</t>
  </si>
  <si>
    <t>2240    PASIVO DIFERIDO A LARGO PLAZO</t>
  </si>
  <si>
    <t>TOTAL_2199</t>
  </si>
  <si>
    <t>NOTA:     ESF-14</t>
  </si>
  <si>
    <t>2199    OTROS PASIVOS CIRCULANTES</t>
  </si>
  <si>
    <t>TOTAL_2159</t>
  </si>
  <si>
    <t>2159    OTROS PASIVOS DIFERIDOS A CORTO PLAZO</t>
  </si>
  <si>
    <t>TOTAL_4200</t>
  </si>
  <si>
    <t>NOTA:   ERA-01</t>
  </si>
  <si>
    <t>4200  PARTICIPACIONES, APORTACIONES, TRANSFERENCIAS, ASIGNACIONES, SUBSIDIOS Y OTRAS AYUDAS</t>
  </si>
  <si>
    <t>TOTAL_4100</t>
  </si>
  <si>
    <t>NOTA:   EA-01</t>
  </si>
  <si>
    <t>4100  INGRESOS DE GESTIÓN</t>
  </si>
  <si>
    <t>TOTAL_4300</t>
  </si>
  <si>
    <t>NOTA:   EA-02</t>
  </si>
  <si>
    <t>4300    OTROS INGRESOS Y BENEFICIOS</t>
  </si>
  <si>
    <t>TOTAL_5000</t>
  </si>
  <si>
    <t>EXPLICACIÓN</t>
  </si>
  <si>
    <t>%  GASTO</t>
  </si>
  <si>
    <t>NOTA:    EA-03</t>
  </si>
  <si>
    <t>5000    GASTOS Y OTRAS PERDIDAS</t>
  </si>
  <si>
    <t>TOTAL_3100</t>
  </si>
  <si>
    <t>MODIFICACION</t>
  </si>
  <si>
    <t>NOTA:    VHP-01</t>
  </si>
  <si>
    <t>3100    HACIENDA PÚBLICA/PATRIMONIO CONTRIBUIDO</t>
  </si>
  <si>
    <t>TOTAL_3200</t>
  </si>
  <si>
    <t>NOTA:        VHP-02</t>
  </si>
  <si>
    <t>3200    HACIENDA PÚBLICA/PATRIMONIO GENERADO</t>
  </si>
  <si>
    <t>TOTAL_1110</t>
  </si>
  <si>
    <t>NOTA:         EFE-01</t>
  </si>
  <si>
    <t>1110    FLUJO DE EFECTIVO</t>
  </si>
  <si>
    <t>TOTAL_1240 Y 1250</t>
  </si>
  <si>
    <t>% SUB</t>
  </si>
  <si>
    <t>NOTA:     EFE-02</t>
  </si>
  <si>
    <t>1240 Y 1250  BIENES MUEBLES E INTANGIBLES</t>
  </si>
  <si>
    <t>1230  BIENES INMUEBLES, INFRAESTRUCTURA Y CONSTRUCCIONES EN PROCESO</t>
  </si>
  <si>
    <t>Construcción en bienes no capitalizable</t>
  </si>
  <si>
    <t>Inversión pública no capitalizable</t>
  </si>
  <si>
    <t>INVERSIÓN PÚBLICA</t>
  </si>
  <si>
    <t>Otros gastos varios</t>
  </si>
  <si>
    <t>Pérdidas por participación patrimonial</t>
  </si>
  <si>
    <t>Resultado por posición monetaria</t>
  </si>
  <si>
    <t>Diferencias de cotizaciones negativas en valores negociables</t>
  </si>
  <si>
    <t>Diferencias por tipo de cambio negativas en efectivo y equivalentes</t>
  </si>
  <si>
    <t>Bonificaciones y descuentos otorgados</t>
  </si>
  <si>
    <t>Pérdidas por responsabilidades</t>
  </si>
  <si>
    <t>Gastos de ejercicios anteriores</t>
  </si>
  <si>
    <t>Otros gastos</t>
  </si>
  <si>
    <t>Aumento por insuficiencia de provisiones</t>
  </si>
  <si>
    <t>Aumento por insuficiencia de estimaciones por pérdida o deterioro u obsolescencia</t>
  </si>
  <si>
    <t>Disminución de almacén de materiales y suministros de consumo</t>
  </si>
  <si>
    <t>Disminución de inventarios de materias primas, materiales y suministros para producción</t>
  </si>
  <si>
    <t>Disminución de inventarios de mercancías en proceso de elaboración</t>
  </si>
  <si>
    <t>Disminución de inventarios de mercancías terminadas</t>
  </si>
  <si>
    <t>Disminución de inventarios de mercancías para venta</t>
  </si>
  <si>
    <t>Disminución de inventarios</t>
  </si>
  <si>
    <t>Provisiones de pasivos a largo plazo</t>
  </si>
  <si>
    <t>Provisiones de pasivos a corto plazo</t>
  </si>
  <si>
    <t>Provisiones</t>
  </si>
  <si>
    <t>Disminución de Bienes por pérdida, obsolescencia y deterioro</t>
  </si>
  <si>
    <t>Amortización de activos intangibles</t>
  </si>
  <si>
    <t>Deterioro de los activos biológicos</t>
  </si>
  <si>
    <t>Depreciación de bienes muebles</t>
  </si>
  <si>
    <t>Depreciación de infraestructura</t>
  </si>
  <si>
    <t>Depreciación de bienes inmuebles</t>
  </si>
  <si>
    <t>Estimaciones por pérdida o deterioro de activos no circulantes</t>
  </si>
  <si>
    <t>Estimaciones por pérdida o deterioro de activos circulantes</t>
  </si>
  <si>
    <t>Estimaciones, depreciaciones, deterioros, obsolescencia y amortizaciones</t>
  </si>
  <si>
    <t>OTROS GASTOS Y PÉRDIDAS EXTRAORDINARIAS</t>
  </si>
  <si>
    <t>NOTA:     EFE-03</t>
  </si>
  <si>
    <t>4. Ingresos Contables (4 = 1 + 2 - 3)</t>
  </si>
  <si>
    <t>Otros ingresos presupuestarios no contables</t>
  </si>
  <si>
    <t>Ingresos derivados de financiamientos</t>
  </si>
  <si>
    <t>00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</si>
  <si>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</si>
  <si>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</si>
  <si>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</si>
  <si>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</si>
  <si>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</si>
  <si>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</si>
  <si>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</si>
  <si>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</si>
  <si>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</si>
  <si>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</si>
  <si>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</si>
  <si>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</si>
  <si>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</si>
  <si>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</si>
  <si>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</si>
  <si>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</si>
  <si>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</si>
  <si>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</si>
  <si>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</si>
  <si>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</si>
  <si>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</si>
  <si>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</si>
  <si>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</si>
  <si>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5800-6100-6300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</si>
  <si>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</si>
  <si>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</si>
  <si>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</si>
  <si>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</si>
  <si>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</si>
  <si>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</si>
  <si>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</si>
  <si>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</si>
  <si>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</si>
  <si>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</si>
  <si>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</si>
  <si>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</si>
  <si>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</si>
  <si>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</si>
  <si>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</si>
  <si>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</si>
  <si>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</si>
  <si>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PRESUPUESTO DE EGRESOS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</si>
  <si>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</si>
  <si>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</si>
  <si>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</si>
  <si>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</si>
  <si>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</si>
  <si>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LEY DE INGRESOS</t>
  </si>
  <si>
    <t>CUENTAS DE ORDEN PRESUPUESTARIAS</t>
  </si>
  <si>
    <t>B) Presupuestales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</si>
  <si>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</si>
  <si>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Custodia de bienes históricos</t>
  </si>
  <si>
    <t>7.X.6</t>
  </si>
  <si>
    <t>Bienes históricos en custodia</t>
  </si>
  <si>
    <t>7.X.5</t>
  </si>
  <si>
    <t>Custodia de bienes artísticos</t>
  </si>
  <si>
    <t>7.X.4</t>
  </si>
  <si>
    <t>Bienes artísticos en custodia</t>
  </si>
  <si>
    <t>7.X.3</t>
  </si>
  <si>
    <t>Custodia de bienes arqueológicos</t>
  </si>
  <si>
    <t>7.X.2</t>
  </si>
  <si>
    <t>Bienes arqueológicos en custodia</t>
  </si>
  <si>
    <t>7.X.1</t>
  </si>
  <si>
    <t>Bienes arqueológicos, artísticos e históricos en custodia</t>
  </si>
  <si>
    <t>7.X</t>
  </si>
  <si>
    <t>Contrato de Comodato por Bienes</t>
  </si>
  <si>
    <t>Bienes Bajo Contrato en Comodato</t>
  </si>
  <si>
    <t>Contrato de Concesión por Bienes</t>
  </si>
  <si>
    <t>Bienes Bajo Contrato en Concesión</t>
  </si>
  <si>
    <t>BIENES EN CONCESIONADOS O EN COMODATO</t>
  </si>
  <si>
    <t>Inversión Pública Contratada Mediante Proyectos para Prestación de Servicios (PPS) y Similares</t>
  </si>
  <si>
    <t>Contratos para Inversión Mediante Proyectos para Prestación de Servicios (PPS) y Similares</t>
  </si>
  <si>
    <t>INVERSION MEDIANTE PROYECTOS PARA PRESTACION DE SERVICIOS (PPS) Y SIMILARES</t>
  </si>
  <si>
    <t>Resolución de Demandas en Proceso Judicial</t>
  </si>
  <si>
    <t>Demandas Judicial en Proceso de Resolución</t>
  </si>
  <si>
    <t>JUICIOS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</si>
  <si>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</si>
  <si>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</si>
  <si>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</si>
  <si>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</si>
  <si>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</si>
  <si>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</si>
  <si>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AVALES Y GARANTIAS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</si>
  <si>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</si>
  <si>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</si>
  <si>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</si>
  <si>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</si>
  <si>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</si>
  <si>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</si>
  <si>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EMISION DE OBLIGACIONES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</si>
  <si>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</si>
  <si>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</si>
  <si>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</si>
  <si>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</si>
  <si>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</si>
  <si>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</si>
  <si>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VALORES</t>
  </si>
  <si>
    <t>CUENTAS DE ORDEN CONTABLES</t>
  </si>
  <si>
    <t>Director General
Amador Rodríguez Ramírez</t>
  </si>
  <si>
    <t>Director de Finanzas y Administración
Marcelo García Peralta</t>
  </si>
  <si>
    <t>No aplica</t>
  </si>
  <si>
    <t>11-221-10-001</t>
  </si>
  <si>
    <t>MONTAÑAS DEL SOL 2012</t>
  </si>
  <si>
    <t>11-221-10-003</t>
  </si>
  <si>
    <t>MEJORAMIENTOS 2012</t>
  </si>
  <si>
    <t>11-221-10-004</t>
  </si>
  <si>
    <t>PSV HUERTAS DE MEDINA I 2012</t>
  </si>
  <si>
    <t>11-221-10-005</t>
  </si>
  <si>
    <t>PSV HUERTAS DE MEDINA II 2012</t>
  </si>
  <si>
    <t>11-221-10-006</t>
  </si>
  <si>
    <t>ESCRITURACION /TITULACION 2012</t>
  </si>
  <si>
    <t>11-221-10-007</t>
  </si>
  <si>
    <t>PSV CERRITO DE LA JOYA I 2012</t>
  </si>
  <si>
    <t>11-221-10-008</t>
  </si>
  <si>
    <t>OTROS (VIVIENDA USADA)2012</t>
  </si>
  <si>
    <t>11-221-10-009</t>
  </si>
  <si>
    <t>PSV CUESTAS DEL ROCIO 2012</t>
  </si>
  <si>
    <t>11-221-10-010</t>
  </si>
  <si>
    <t>PSV VALLE DE SAN PDRO II 2012</t>
  </si>
  <si>
    <t>11-221-10-011</t>
  </si>
  <si>
    <t>JESUS MARIA 2012</t>
  </si>
  <si>
    <t>11-221-10-012</t>
  </si>
  <si>
    <t>PSV SANTA MAGDALENA 2012</t>
  </si>
  <si>
    <t>11-221-10-013</t>
  </si>
  <si>
    <t>PIE DE CASA 2012 UBV.(EDIFICACION GOB.</t>
  </si>
  <si>
    <t>11-221-10-014</t>
  </si>
  <si>
    <t>PSV NOPALERA 2012</t>
  </si>
  <si>
    <t>11-221-10-015</t>
  </si>
  <si>
    <t>VALLE DE LOS MILAGROS 2012.</t>
  </si>
  <si>
    <t>11-221-10-016</t>
  </si>
  <si>
    <t>EDIFICACION UBV PROP. BENEFICIARIO 2012</t>
  </si>
  <si>
    <t>11-221-10-017</t>
  </si>
  <si>
    <t>MARSOL 1</t>
  </si>
  <si>
    <t>11-221-10-018</t>
  </si>
  <si>
    <t>PSV LUCERO DE SAN NICOLAS 2012</t>
  </si>
  <si>
    <t>11-221-10-019</t>
  </si>
  <si>
    <t>PSV SAN JUAN BOSCO III</t>
  </si>
  <si>
    <t>11-221-10-020</t>
  </si>
  <si>
    <t>PSV RIVERA DE SAN BERNANRDO 2012</t>
  </si>
  <si>
    <t>11-221-10-022</t>
  </si>
  <si>
    <t>LOTES PRADERAS DEL SOL 2012.</t>
  </si>
  <si>
    <t>11-221-10-023</t>
  </si>
  <si>
    <t>PSV VALLE DE SAN PEDRO JOYA III 2012.</t>
  </si>
  <si>
    <t>11-221-10-024</t>
  </si>
  <si>
    <t>PSV PIEDRA AZUL II 2012.</t>
  </si>
  <si>
    <t>11-221-11-001</t>
  </si>
  <si>
    <t>PSV CERRITO DE LA JOYA I 2013</t>
  </si>
  <si>
    <t>11-221-11-002</t>
  </si>
  <si>
    <t>PSV MONTAÑA DEL SOL 2013.</t>
  </si>
  <si>
    <t>11-221-11-003</t>
  </si>
  <si>
    <t>PSV PEDREGAL 2013</t>
  </si>
  <si>
    <t>11-221-11-005</t>
  </si>
  <si>
    <t>AMPLIACIONES 2013.</t>
  </si>
  <si>
    <t>11-221-11-006</t>
  </si>
  <si>
    <t>MEJORAMIENTOS 2013</t>
  </si>
  <si>
    <t>11-221-11-007</t>
  </si>
  <si>
    <t>PSV PORTONES DE SAN JACINTO 2013.</t>
  </si>
  <si>
    <t>11-221-11-008</t>
  </si>
  <si>
    <t>PSV HUERTAS DE MEDINA I 2013.</t>
  </si>
  <si>
    <t>11-221-11-009</t>
  </si>
  <si>
    <t>PSV SANTA MAGDALENA 2013.</t>
  </si>
  <si>
    <t>11-221-11-010</t>
  </si>
  <si>
    <t>PSV HUERTAS DE MEDINA II 2013.</t>
  </si>
  <si>
    <t>11-221-11-012</t>
  </si>
  <si>
    <t>EDIFICACIÓN UVB GOB. LOCAL 2013.</t>
  </si>
  <si>
    <t>11-221-11-015</t>
  </si>
  <si>
    <t>EDIF. UBV. PROPIEDAD BENEFICIARIO 2013.</t>
  </si>
  <si>
    <t>11-221-11-016</t>
  </si>
  <si>
    <t>PSV HACIENDA IBARRILLA II 2013</t>
  </si>
  <si>
    <t>11-221-11-017</t>
  </si>
  <si>
    <t>PSV LUCERO DE SAN NICOLAS 2013.</t>
  </si>
  <si>
    <t>11-221-11-019</t>
  </si>
  <si>
    <t>PSV NOPALERA 2013.</t>
  </si>
  <si>
    <t>11-221-11-020</t>
  </si>
  <si>
    <t>PSV PIEDRA AZUL II</t>
  </si>
  <si>
    <t>11-221-11-024</t>
  </si>
  <si>
    <t>PSV LOMA DE COTRERAS</t>
  </si>
  <si>
    <t>11-2212-001</t>
  </si>
  <si>
    <t>FIPOVI LEON I</t>
  </si>
  <si>
    <t>11-2212-003</t>
  </si>
  <si>
    <t>AMPLIACION LEON II 1RA. SECCION</t>
  </si>
  <si>
    <t>11-2214-001</t>
  </si>
  <si>
    <t>FONHAPO (VILLAS DE SAN JUAN) CASAS</t>
  </si>
  <si>
    <t>11-2214-002</t>
  </si>
  <si>
    <t>JESUS MARIA CASAS</t>
  </si>
  <si>
    <t>11-2214-003</t>
  </si>
  <si>
    <t>CONVIVE I SECCION CASAS.</t>
  </si>
  <si>
    <t>11-2214-004</t>
  </si>
  <si>
    <t>CONVIVE II SECCION CASAS.</t>
  </si>
  <si>
    <t>11-2214-005</t>
  </si>
  <si>
    <t>VIVIENDAS LEON II SEG. SECCION CASAS</t>
  </si>
  <si>
    <t>11-2215-001</t>
  </si>
  <si>
    <t>FRACC. VILLAS DE SAN JUAN</t>
  </si>
  <si>
    <t>11-2216-001</t>
  </si>
  <si>
    <t>MEJORA PAQ. -1</t>
  </si>
  <si>
    <t>11-2216-002</t>
  </si>
  <si>
    <t>MEJORA PAQ. -2</t>
  </si>
  <si>
    <t>11-2216-003</t>
  </si>
  <si>
    <t>MEJORA PAQ. -3</t>
  </si>
  <si>
    <t>11-2216-004</t>
  </si>
  <si>
    <t>MEJORA PAQ. -4</t>
  </si>
  <si>
    <t>11-2216-005</t>
  </si>
  <si>
    <t>MEJORA PAQ. -5</t>
  </si>
  <si>
    <t>11-2216-006</t>
  </si>
  <si>
    <t>MEJORA PAQ. -6</t>
  </si>
  <si>
    <t>11-2216-007</t>
  </si>
  <si>
    <t>MEJORA PAQ. -7</t>
  </si>
  <si>
    <t>11-2216-008</t>
  </si>
  <si>
    <t>MEJORA PAQ. -8</t>
  </si>
  <si>
    <t>11-2216-009</t>
  </si>
  <si>
    <t>MEJORA PAQ. -9</t>
  </si>
  <si>
    <t>11-2216-010</t>
  </si>
  <si>
    <t>MEJORA PAQ. -10</t>
  </si>
  <si>
    <t>11-2216-011</t>
  </si>
  <si>
    <t>MEJORA PAQ. -11</t>
  </si>
  <si>
    <t>11-2216-012</t>
  </si>
  <si>
    <t>MEJORA PAQ. -13</t>
  </si>
  <si>
    <t>11-2216-013</t>
  </si>
  <si>
    <t>MEJORA PAQ. -14</t>
  </si>
  <si>
    <t>11-2216-014</t>
  </si>
  <si>
    <t>Préstamos a acreditados para el del impuesto sobre adquisición de inmuebles en el fraccionamiento</t>
  </si>
  <si>
    <t>Anticipo por la adquisicón del fraccionamiento Piedra Azul II Sección</t>
  </si>
  <si>
    <t>12-291-15-003</t>
  </si>
  <si>
    <t>12-291-15-006</t>
  </si>
  <si>
    <t>11-4397-001</t>
  </si>
  <si>
    <t>PREDISEÑO ESTRUCTURAL DE PROYECTO</t>
  </si>
  <si>
    <t>11-4397-002</t>
  </si>
  <si>
    <t>CONT.DES.DE INGENIERIAS DE INSTALACIONES</t>
  </si>
  <si>
    <t>11-4397-003</t>
  </si>
  <si>
    <t>ESTUDIO DE MECANICA DE SUELOS P/DISEÑO C</t>
  </si>
  <si>
    <t>11-4398-001</t>
  </si>
  <si>
    <t>11-4398-002</t>
  </si>
  <si>
    <t>DISEÑO ESTRUCTURAL UBV PRADERAS SOL.</t>
  </si>
  <si>
    <t>12-6541-001</t>
  </si>
  <si>
    <t>AMORT. ACUMULADA DE LICENCIAS</t>
  </si>
  <si>
    <t>21-1311-095</t>
  </si>
  <si>
    <t>SAMUEL SOTO AVILA</t>
  </si>
  <si>
    <t>21-1311-100</t>
  </si>
  <si>
    <t>ICNUM, S.A. DE C.V.</t>
  </si>
  <si>
    <t>21-1311-101</t>
  </si>
  <si>
    <t>CONSULTORIA EN INGENIERIA ELECTROMECANIC</t>
  </si>
  <si>
    <t>21-1991-066</t>
  </si>
  <si>
    <t>APORTACION SEDATU EL DURAZNAL</t>
  </si>
  <si>
    <t>21-1991-019</t>
  </si>
  <si>
    <t>SEGUNDA MINISTRACION MEJORA DE</t>
  </si>
  <si>
    <t>21-6211-066</t>
  </si>
  <si>
    <t>ADEUDO LOTES FRACC. GRAN PARAÍSO.</t>
  </si>
  <si>
    <t>21-6211-068</t>
  </si>
  <si>
    <t>ADEUDO ARTÍCULO CUARTO</t>
  </si>
  <si>
    <t>21-6271-004</t>
  </si>
  <si>
    <t>PSV LUCERO DE SAN NICOLAS (AGUA, DRENAJE</t>
  </si>
  <si>
    <t>41-7321-011</t>
  </si>
  <si>
    <t>EXPEDICION DE ESTADOS DE CUENTA</t>
  </si>
  <si>
    <t>41-7321-013</t>
  </si>
  <si>
    <t>TRASPASO DE DERECHOS DE FRACCIONAMIENTOS</t>
  </si>
  <si>
    <t>Ingresos por incremento en el salario mínimo de los créditos otorgados en Villas de San Juan en los ejercicios 2004-2005</t>
  </si>
  <si>
    <t>43-9911-003</t>
  </si>
  <si>
    <t>INCREMENTO AL S.M.G</t>
  </si>
  <si>
    <t>Gastos cobrados por créditos otorgados por ampliación o mejora de vivienda</t>
  </si>
  <si>
    <t>43-9911-004</t>
  </si>
  <si>
    <t>GASTOS COBRADOS A ACREDITADOS</t>
  </si>
  <si>
    <t>Ingresos por recuperación de viviendas</t>
  </si>
  <si>
    <t>43-9911-010</t>
  </si>
  <si>
    <t>INGRESOS POR RECUPEACIÓN DE VIVIENDAS</t>
  </si>
  <si>
    <t>51-1548-100</t>
  </si>
  <si>
    <t>51-1548-200</t>
  </si>
  <si>
    <t>51-1548-300</t>
  </si>
  <si>
    <t>51-1548-400</t>
  </si>
  <si>
    <t>51-1548-500</t>
  </si>
  <si>
    <t>51-1548-600</t>
  </si>
  <si>
    <t>51-1548-800</t>
  </si>
  <si>
    <t>51-1323-300</t>
  </si>
  <si>
    <t>51-2421-200</t>
  </si>
  <si>
    <t>51-2481-200</t>
  </si>
  <si>
    <t>51-2531-600</t>
  </si>
  <si>
    <t>51-2911-200</t>
  </si>
  <si>
    <t>51-2991-200</t>
  </si>
  <si>
    <t>51-3331-200</t>
  </si>
  <si>
    <t>51-3391-600</t>
  </si>
  <si>
    <t>51-3571-200</t>
  </si>
  <si>
    <t>51-3591-200</t>
  </si>
  <si>
    <t>SERVICIOS DE JARDINERIA Y FUMIGACIÓN.</t>
  </si>
  <si>
    <t>51-3651-800</t>
  </si>
  <si>
    <t>55-9915-001</t>
  </si>
  <si>
    <t>PREDIO BUENOS AIRES</t>
  </si>
  <si>
    <t>11-4397-004</t>
  </si>
  <si>
    <t>4 HOJAS DE TRIPLAY DE MADERA 15MM.P/MURO</t>
  </si>
  <si>
    <t>11-4397-005</t>
  </si>
  <si>
    <t>BARROTE 2X4X8 CEPILLADO Y CANTEADO.</t>
  </si>
  <si>
    <t>11-4397-006</t>
  </si>
  <si>
    <t>ARTICULOS METALICOS P/CONSTRUCCIÓN.</t>
  </si>
  <si>
    <t>11-4399-001</t>
  </si>
  <si>
    <t>PROYECTO ARQUITECTONICO A DESARROLLAR</t>
  </si>
  <si>
    <t>11-4399-002</t>
  </si>
  <si>
    <t>ESTUDIO DE MECANICA DE SUELOS.</t>
  </si>
  <si>
    <t>11-4399-003</t>
  </si>
  <si>
    <t>PROYECTO ESTRUCTURAL Y MEMORIAS DE CALCU</t>
  </si>
  <si>
    <t>12-7911-006</t>
  </si>
  <si>
    <t>EDIFICACIÓN VIVIENDA BUENOS AIRES</t>
  </si>
  <si>
    <t>21-1311-103</t>
  </si>
  <si>
    <t>CITTA ARQUITECTOS, S.A. DE C.V.</t>
  </si>
  <si>
    <t>21-1311-104</t>
  </si>
  <si>
    <t>JORGE LUCIO LERMA CARMONA</t>
  </si>
  <si>
    <t>21-6211-067</t>
  </si>
  <si>
    <t>PSV ARTÍCULO CUARTO</t>
  </si>
  <si>
    <t>21-6221-007</t>
  </si>
  <si>
    <t>EDIF. UBV CUÁDRUPLEX II VILLAS S/JUAN</t>
  </si>
  <si>
    <t>41-7321-007</t>
  </si>
  <si>
    <t>COPIA CERTIFICADA DE PLANO DE FRACCIONAM</t>
  </si>
  <si>
    <t>43-9911-011</t>
  </si>
  <si>
    <t>INGRESOS POR SANCION A CONTRATISTAS</t>
  </si>
  <si>
    <t>51-1323-100</t>
  </si>
  <si>
    <t>51-2731-200</t>
  </si>
  <si>
    <t>51-3221-200</t>
  </si>
  <si>
    <t>11-1215-001</t>
  </si>
  <si>
    <t>CUENTA 00006981127</t>
  </si>
  <si>
    <t>MEJORA PAQ. -124</t>
  </si>
  <si>
    <t>11-2216-102</t>
  </si>
  <si>
    <t>MEJORA PAQ. -125</t>
  </si>
  <si>
    <t>11-2216-103</t>
  </si>
  <si>
    <t>EMPLEADOS MUNICIPALES (SOFOLES)</t>
  </si>
  <si>
    <t>11-2216-104</t>
  </si>
  <si>
    <t>VILLAS SN. JUAN 1RA S. LOTES C/S. 2008.</t>
  </si>
  <si>
    <t>11-2216-109</t>
  </si>
  <si>
    <t>SANTA ANA A.C.</t>
  </si>
  <si>
    <t>11-2216-111</t>
  </si>
  <si>
    <t>CLIENTES MEJORA VIVIENDA 2008 AHP</t>
  </si>
  <si>
    <t>11-2216-113</t>
  </si>
  <si>
    <t>GIRON JUAREZ HECTOR I. (FONHAPO VILLAS)</t>
  </si>
  <si>
    <t>11-2216-114</t>
  </si>
  <si>
    <t>HERRERA JUAREZ JOSE LUIS MEJORA VIVIEND</t>
  </si>
  <si>
    <t>11-2216-118</t>
  </si>
  <si>
    <t>VILLAS DE LA LUZ III</t>
  </si>
  <si>
    <t>11-2217-001</t>
  </si>
  <si>
    <t>LOTES C/ SERVICIOS 2009</t>
  </si>
  <si>
    <t>11-2217-003</t>
  </si>
  <si>
    <t>MEJORA DE VIVIENDA 2009 Y 2008 AHP</t>
  </si>
  <si>
    <t>11-2217-005</t>
  </si>
  <si>
    <t>AUTOCONSTRUCCION</t>
  </si>
  <si>
    <t>11-2217-006</t>
  </si>
  <si>
    <t>MARTINA GABRIELA SOLIS ESCRITURACION 08</t>
  </si>
  <si>
    <t>11-2218-001</t>
  </si>
  <si>
    <t>VALLE DE SAN PEDRO II 2009-10 FRACC</t>
  </si>
  <si>
    <t>11-2218-003</t>
  </si>
  <si>
    <t>VIVIENDA</t>
  </si>
  <si>
    <t>11-2218-004</t>
  </si>
  <si>
    <t>LOTES CON SERVICIOS 2010</t>
  </si>
  <si>
    <t>11-2218-007</t>
  </si>
  <si>
    <t>TITULACION/ESCRITURACION 2010</t>
  </si>
  <si>
    <t>11-2218-008</t>
  </si>
  <si>
    <t>AMPLIACIONES 2010</t>
  </si>
  <si>
    <t>11-2218-009</t>
  </si>
  <si>
    <t>MEJORAMIENTOS 2010</t>
  </si>
  <si>
    <t>11-2219-001</t>
  </si>
  <si>
    <t>MONTAÑAS DEL SOL 2011</t>
  </si>
  <si>
    <t>11-2219-002</t>
  </si>
  <si>
    <t>PSV VALLE DE SAN PEDRO II 2011</t>
  </si>
  <si>
    <t>11-2219-003</t>
  </si>
  <si>
    <t>PIE DE CASA 2011</t>
  </si>
  <si>
    <t>11-2219-004</t>
  </si>
  <si>
    <t>TITULACION/ESCRITURACION 2011.</t>
  </si>
  <si>
    <t>11-2219-005</t>
  </si>
  <si>
    <t>AMPLIACIONES 2011</t>
  </si>
  <si>
    <t>11-2219-006</t>
  </si>
  <si>
    <t>MEJORAMIENTOS 2011</t>
  </si>
  <si>
    <t>11-2219-007</t>
  </si>
  <si>
    <t>VALLE DE LOS MILAGROS 2011</t>
  </si>
  <si>
    <t>11-2219-008</t>
  </si>
  <si>
    <t>PSV HUERTAS DE MEDINA II 2011</t>
  </si>
  <si>
    <t>11-2219-009</t>
  </si>
  <si>
    <t>PSV HUERTAS DE MEDINA I 2011</t>
  </si>
  <si>
    <t>11-2219-010</t>
  </si>
  <si>
    <t>PSV CUESTAS DEL ROCIO</t>
  </si>
  <si>
    <t>11-2219-012</t>
  </si>
  <si>
    <t>PSV PORTONES DE SAN JACINTO</t>
  </si>
  <si>
    <t>11-2219-013</t>
  </si>
  <si>
    <t>PSV CERRITO DE LA JOYA</t>
  </si>
  <si>
    <t>11-2219-014</t>
  </si>
  <si>
    <t>LOTES 2011</t>
  </si>
  <si>
    <t>11-2219-015</t>
  </si>
  <si>
    <t>OTROS VIVIENDA USADA ( 2011)</t>
  </si>
  <si>
    <t>PSV PORTONES DE SN JACINTO-2012</t>
  </si>
  <si>
    <t>LOTES PRADERAS DEL SOL. 2013</t>
  </si>
  <si>
    <t>LOTE CON SERVICIOS 2013</t>
  </si>
  <si>
    <t>ADQUISICIÓN LOTE C/SERVICIOS (INDÍGENA)</t>
  </si>
  <si>
    <t>AMPLIACIÓN JARDINES DE MARAV. (adeudo im</t>
  </si>
  <si>
    <t>PSV VILLAS DEL CAMPO I</t>
  </si>
  <si>
    <t>PSV LOMAS DE LA SELVA 2014</t>
  </si>
  <si>
    <t>TITULACIÓN/ESCRITURACIÓN 2014.</t>
  </si>
  <si>
    <t>EDIFICACIÓN UBV PROP. BENEFICIARIO 2014.</t>
  </si>
  <si>
    <t>PSV MONTAÑA DE SOL 2014.</t>
  </si>
  <si>
    <t>AMPLIACIÓN JARDINES DE MARAVILLAS (ADEUD</t>
  </si>
  <si>
    <t>ADQ. LOTE C/SERV. PRADERAS DEL SOL 2014.</t>
  </si>
  <si>
    <t>LOTE CON SERVICIOS 2014.</t>
  </si>
  <si>
    <t>ADQUISICIÓN LOTE CON SERVICIOS (INDIGENA</t>
  </si>
  <si>
    <t>OTROS VIVIENDA USADA 2014.</t>
  </si>
  <si>
    <t>EDIFICACIÓN UBV PROPIEDAD DE GOBIERNO LO</t>
  </si>
  <si>
    <t>MEJORA DE VIVIENDA SIN SUBSIDIO 2014</t>
  </si>
  <si>
    <t>PSV NUEVA ERMITA</t>
  </si>
  <si>
    <t>SUBSIDIO MUNICIPAL</t>
  </si>
  <si>
    <t>LOTES C/SERVICIOS 2015.</t>
  </si>
  <si>
    <t>MEJORA DE VIVIENDA SIN SUBSIDIO 2015.</t>
  </si>
  <si>
    <t>OTROS (VIVIENDA USADA)</t>
  </si>
  <si>
    <t>PSV VALLE DEL CARMEN</t>
  </si>
  <si>
    <t>PSV ESTANCIA DE LA JOYA 2015.</t>
  </si>
  <si>
    <t>EDIFICACIÓN UBV PROPIEDAD DEL BENEFICIAR</t>
  </si>
  <si>
    <t>ADQ. LOTE CON SERVICIOS (INDÍGENA)</t>
  </si>
  <si>
    <t>EDIF. UBV PROPIEDAD DE GOB. LOCAL 2015.</t>
  </si>
  <si>
    <t>VIVIENDA POPULAR OTROS (VIVIENDA USADA)</t>
  </si>
  <si>
    <t>PSV VALLE DE SAN PEDRO II 2016</t>
  </si>
  <si>
    <t>LOTE C/SERVICIOS 2016-(VIVIENDA POPULAR)</t>
  </si>
  <si>
    <t>VIVIENDA VERTICAL "RIO BRAVO"</t>
  </si>
  <si>
    <t>ESTACIONAMIENTO "RIO BRAVO"</t>
  </si>
  <si>
    <t>PSV JACINTO LOPEZ 2016.</t>
  </si>
  <si>
    <t>EDIFICACIÓN UBV CUADRUPLEX VILLAS S/JUAN</t>
  </si>
  <si>
    <t>11-2411-001</t>
  </si>
  <si>
    <t>SUBSIDIO AL EMPLEO</t>
  </si>
  <si>
    <t>SEGUROS DE VIDA EMPLEADOS</t>
  </si>
  <si>
    <t>En tiempo para su recuperación</t>
  </si>
  <si>
    <t>11-3411-007</t>
  </si>
  <si>
    <t>CERCO CONSTRUCCIONES Y DESARROLLOS, S.A.</t>
  </si>
  <si>
    <t>11-3411-013</t>
  </si>
  <si>
    <t>CONSTRUCTORA JADEN, S.A. DE C.V.</t>
  </si>
  <si>
    <t>Anticipo para la edificación del conjunto habitacional denominado "El Duraznal"</t>
  </si>
  <si>
    <t>Se rescindió el contrato, por lo tanto se hizo la reclamación a la afianzadora para la recuperación del anticipo.</t>
  </si>
  <si>
    <t>Anticipo para la edificación la construccón de 500 cuartos adicionales</t>
  </si>
  <si>
    <t>12-2214-005</t>
  </si>
  <si>
    <t>ASOCIACION FRACCIONAMIENTO JARDIN DE MAR</t>
  </si>
  <si>
    <t>12-2214-009</t>
  </si>
  <si>
    <t>ARQUITECTURA E INGENIERIA DE LA VIVIENDA</t>
  </si>
  <si>
    <t>12-2215-001</t>
  </si>
  <si>
    <t>DUARTE</t>
  </si>
  <si>
    <t>12-2215-002</t>
  </si>
  <si>
    <t>SAN JOSE DEL POTRERO</t>
  </si>
  <si>
    <t>12-2215-003</t>
  </si>
  <si>
    <t>LA LABORCITA</t>
  </si>
  <si>
    <t>12-2215-004</t>
  </si>
  <si>
    <t>SAN JOSE DE LOS SAPOS</t>
  </si>
  <si>
    <t>12-2215-005</t>
  </si>
  <si>
    <t>SANTA ANA DEL CONDE</t>
  </si>
  <si>
    <t>12-2216-001</t>
  </si>
  <si>
    <t>PRESA DE LA JOYA</t>
  </si>
  <si>
    <t>12-2216-002</t>
  </si>
  <si>
    <t>VALLE IMPERIAL I</t>
  </si>
  <si>
    <t>12-2216-003</t>
  </si>
  <si>
    <t>CAMINO A SAN JUAN</t>
  </si>
  <si>
    <t>12-2216-004</t>
  </si>
  <si>
    <t>INFIERNITO</t>
  </si>
  <si>
    <t>12-2216-005</t>
  </si>
  <si>
    <t>VALLE DE LOS MILAGROS</t>
  </si>
  <si>
    <t>12-2216-006</t>
  </si>
  <si>
    <t>LA NOPALERA</t>
  </si>
  <si>
    <t>12-2216-007</t>
  </si>
  <si>
    <t>LADRILLERAS DEL REFUGIO</t>
  </si>
  <si>
    <t>12-2216-008</t>
  </si>
  <si>
    <t>TAJO DE LA PRESA</t>
  </si>
  <si>
    <t>12-2216-009</t>
  </si>
  <si>
    <t>PIEDRA AZUL I</t>
  </si>
  <si>
    <t>12-2216-010</t>
  </si>
  <si>
    <t>SAN JUAN BOSCO III</t>
  </si>
  <si>
    <t>12-2217-001</t>
  </si>
  <si>
    <t>ARBOLEDAS DE LA SELVA</t>
  </si>
  <si>
    <t>12-2217-002</t>
  </si>
  <si>
    <t>CERRITO DE LA JOYA</t>
  </si>
  <si>
    <t>12-2217-003</t>
  </si>
  <si>
    <t>CUESTAS DEL ROCIO</t>
  </si>
  <si>
    <t>12-2217-004</t>
  </si>
  <si>
    <t>EL PEDREGAL</t>
  </si>
  <si>
    <t>12-2217-005</t>
  </si>
  <si>
    <t>GRAN PARAISO</t>
  </si>
  <si>
    <t>12-2217-006</t>
  </si>
  <si>
    <t>HACIENDAS DE IBARRILLA I</t>
  </si>
  <si>
    <t>12-2217-007</t>
  </si>
  <si>
    <t>HUERTAS DE MEDINA I</t>
  </si>
  <si>
    <t>12-2217-008</t>
  </si>
  <si>
    <t>HUERTAS DE MEDINA II</t>
  </si>
  <si>
    <t>12-2217-009</t>
  </si>
  <si>
    <t>IMPERIO AZTECA I</t>
  </si>
  <si>
    <t>12-2217-010</t>
  </si>
  <si>
    <t>IMPERIO AZTECA II</t>
  </si>
  <si>
    <t>12-2217-011</t>
  </si>
  <si>
    <t>LOMAS DE CONTRERAS</t>
  </si>
  <si>
    <t>12-2217-012</t>
  </si>
  <si>
    <t>MARSOL I</t>
  </si>
  <si>
    <t>12-2217-013</t>
  </si>
  <si>
    <t>MARSOL II</t>
  </si>
  <si>
    <t>12-2217-014</t>
  </si>
  <si>
    <t>MONTAÑA DEL SOL</t>
  </si>
  <si>
    <t>12-2217-015</t>
  </si>
  <si>
    <t>PIEDRA AZUL II</t>
  </si>
  <si>
    <t>12-2217-016</t>
  </si>
  <si>
    <t>PRADERAS DEL SOL</t>
  </si>
  <si>
    <t>12-2217-017</t>
  </si>
  <si>
    <t>PUERTA HORIZONTE</t>
  </si>
  <si>
    <t>12-2217-018</t>
  </si>
  <si>
    <t>RIVERA DE SAN BERNARDO</t>
  </si>
  <si>
    <t>12-2217-019</t>
  </si>
  <si>
    <t>SANTA MAGDALENA</t>
  </si>
  <si>
    <t>12-2217-020</t>
  </si>
  <si>
    <t>SIGLO XXI</t>
  </si>
  <si>
    <t>12-2217-021</t>
  </si>
  <si>
    <t>VALLE DE LA HACIENDA</t>
  </si>
  <si>
    <t>12-2217-022</t>
  </si>
  <si>
    <t>VALLE DE SAN PEDRO DE LA JOYA II</t>
  </si>
  <si>
    <t>12-2217-023</t>
  </si>
  <si>
    <t>VALLE IMPERIAL II</t>
  </si>
  <si>
    <t>12-2217-024</t>
  </si>
  <si>
    <t>VILLAS DEL CAMPO I</t>
  </si>
  <si>
    <t>Conforme se vayan regularizando los fraccionamientos se formalizarán los créditos para su recuperación</t>
  </si>
  <si>
    <t>No hay un estimado de tiempo para su recuperación</t>
  </si>
  <si>
    <t>12-291-10-004</t>
  </si>
  <si>
    <t>HUERTAS DE MEDINA I 2012</t>
  </si>
  <si>
    <t>12-291-10-006</t>
  </si>
  <si>
    <t>ESCRITURACION/TITULACION 2012</t>
  </si>
  <si>
    <t>12-291-10-008</t>
  </si>
  <si>
    <t>VIVIENDA USADA (OTROS ) 2012.</t>
  </si>
  <si>
    <t>12-291-10-009</t>
  </si>
  <si>
    <t>CUESTAS DEL ROCIO 2012.</t>
  </si>
  <si>
    <t>12-291-10-013</t>
  </si>
  <si>
    <t>PIE DE CASA 2012(EDIFICACION GOB. LOCAL</t>
  </si>
  <si>
    <t>12-291-10-018</t>
  </si>
  <si>
    <t>12-291-10-022</t>
  </si>
  <si>
    <t>12-291-10-023</t>
  </si>
  <si>
    <t>12-291-11-007</t>
  </si>
  <si>
    <t>12-291-11-008</t>
  </si>
  <si>
    <t>12-291-11-011</t>
  </si>
  <si>
    <t>12-291-11-012</t>
  </si>
  <si>
    <t>12-291-11-016</t>
  </si>
  <si>
    <t>PSV HACIENDA IBARRILLA II</t>
  </si>
  <si>
    <t>12-291-11-017</t>
  </si>
  <si>
    <t>PSV NOPALERA</t>
  </si>
  <si>
    <t>12-291-11-026</t>
  </si>
  <si>
    <t>12-291-11-027</t>
  </si>
  <si>
    <t>12-291-12-002</t>
  </si>
  <si>
    <t>PSV CUESTAS DEL ROCIO 2014.</t>
  </si>
  <si>
    <t>12-291-12-006</t>
  </si>
  <si>
    <t>PSV RIBERA DE SAN BERNARDO 2014</t>
  </si>
  <si>
    <t>12-291-12-007</t>
  </si>
  <si>
    <t>PSV PIEDRA AZUL II 2014.</t>
  </si>
  <si>
    <t>12-291-12-010</t>
  </si>
  <si>
    <t>PSV HACIENDA DE IBARRILLA I 2014</t>
  </si>
  <si>
    <t>12-291-12-012</t>
  </si>
  <si>
    <t>PSV JALISCO 2014</t>
  </si>
  <si>
    <t>12-291-12-020</t>
  </si>
  <si>
    <t>12-291-12-025</t>
  </si>
  <si>
    <t>LEON 2 II SECC.</t>
  </si>
  <si>
    <t>12-291-12-026</t>
  </si>
  <si>
    <t>12-291-12-028</t>
  </si>
  <si>
    <t>12-291-12-029</t>
  </si>
  <si>
    <t>12-291-12-030</t>
  </si>
  <si>
    <t>12-291-12-031</t>
  </si>
  <si>
    <t>12-291-12-037</t>
  </si>
  <si>
    <t>12-291-13-001</t>
  </si>
  <si>
    <t>12-291-13-002</t>
  </si>
  <si>
    <t>PSV MONTAÑA DEL SOL 2015.</t>
  </si>
  <si>
    <t>12-291-13-003</t>
  </si>
  <si>
    <t>12-291-13-004</t>
  </si>
  <si>
    <t>PSV RIBERA DE SAN BERNARDO 2015.</t>
  </si>
  <si>
    <t>12-291-13-008</t>
  </si>
  <si>
    <t>OTROS (VIVIENDA USADA) 2015</t>
  </si>
  <si>
    <t>12-291-13-018</t>
  </si>
  <si>
    <t>PSV VALLE DE SAN PEDRO DE LA JOYA III</t>
  </si>
  <si>
    <t>12-291-13-024</t>
  </si>
  <si>
    <t>12-291-13-028</t>
  </si>
  <si>
    <t>PSV VALLE DE LOS MILAGROS AGUA Y DRENAJE</t>
  </si>
  <si>
    <t>12-291-13-029</t>
  </si>
  <si>
    <t>ADQ. LOTE CON SERVICIOS PRADERAS DEL SOL</t>
  </si>
  <si>
    <t>12-291-13-030</t>
  </si>
  <si>
    <t>12-291-13-031</t>
  </si>
  <si>
    <t>Otros Derechos a Recibir Bienes o Servi</t>
  </si>
  <si>
    <t>12-291-14-001</t>
  </si>
  <si>
    <t>12-291-14-005</t>
  </si>
  <si>
    <t>12-291-14-008</t>
  </si>
  <si>
    <t>12-291-14-009</t>
  </si>
  <si>
    <t>12-291-15-001</t>
  </si>
  <si>
    <t>VIVIENDA VERTICAL RIO BRAVO 2017.</t>
  </si>
  <si>
    <t>12-291-15-004</t>
  </si>
  <si>
    <t>LOTES C/SEVICIOS 2017</t>
  </si>
  <si>
    <t>12-291-15-005</t>
  </si>
  <si>
    <t>12-2911-001</t>
  </si>
  <si>
    <t>CLIENTES PROMOTORES-RANGU</t>
  </si>
  <si>
    <t>12-2911-002</t>
  </si>
  <si>
    <t>CLIENTES-PROMOTORES-DIVSA</t>
  </si>
  <si>
    <t>12-2911-003</t>
  </si>
  <si>
    <t>CLIENTES PROM-MARTHA QUINONES</t>
  </si>
  <si>
    <t>12-2912-001</t>
  </si>
  <si>
    <t>12-2912-002</t>
  </si>
  <si>
    <t>FIPOVI AMPLIACION LEON I</t>
  </si>
  <si>
    <t>12-2912-003</t>
  </si>
  <si>
    <t>AMPLIACION LEON II 1RA. SECCI</t>
  </si>
  <si>
    <t>12-2912-004</t>
  </si>
  <si>
    <t>VILLAS DE SAN JUAN II SECCION</t>
  </si>
  <si>
    <t>12-2913-001</t>
  </si>
  <si>
    <t>VILLAS DE SAN JUAN</t>
  </si>
  <si>
    <t>12-2914-001</t>
  </si>
  <si>
    <t>CLIENTES-CASAS-FONAHPO</t>
  </si>
  <si>
    <t>12-2914-002</t>
  </si>
  <si>
    <t>CLIENTES-CASAS-JESUS MARIA</t>
  </si>
  <si>
    <t>12-2914-003</t>
  </si>
  <si>
    <t>CLIENTES-CASAS-CONVIVE I</t>
  </si>
  <si>
    <t>12-2914-004</t>
  </si>
  <si>
    <t>CLIENTES-CASAS-CONVIVE II</t>
  </si>
  <si>
    <t>12-2915-001</t>
  </si>
  <si>
    <t>12-2916-001</t>
  </si>
  <si>
    <t>PAQUETE 1</t>
  </si>
  <si>
    <t>12-2916-002</t>
  </si>
  <si>
    <t>PAQUETE 2</t>
  </si>
  <si>
    <t>12-2916-003</t>
  </si>
  <si>
    <t>PAQUETE 3</t>
  </si>
  <si>
    <t>12-2916-004</t>
  </si>
  <si>
    <t>PAQUETE 4</t>
  </si>
  <si>
    <t>12-2916-005</t>
  </si>
  <si>
    <t>PAQUETE 5</t>
  </si>
  <si>
    <t>12-2916-006</t>
  </si>
  <si>
    <t>PAQUETE 6</t>
  </si>
  <si>
    <t>12-2916-007</t>
  </si>
  <si>
    <t>PAQUETE 7</t>
  </si>
  <si>
    <t>12-2916-008</t>
  </si>
  <si>
    <t>PAQUETE 8</t>
  </si>
  <si>
    <t>12-2916-009</t>
  </si>
  <si>
    <t>PAQUETE 9</t>
  </si>
  <si>
    <t>12-2916-010</t>
  </si>
  <si>
    <t>PAQUETE 10</t>
  </si>
  <si>
    <t>12-2916-011</t>
  </si>
  <si>
    <t>PAQUETE 11</t>
  </si>
  <si>
    <t>12-2916-012</t>
  </si>
  <si>
    <t>PAQUETE 13</t>
  </si>
  <si>
    <t>12-2916-013</t>
  </si>
  <si>
    <t>PAQUETE 14</t>
  </si>
  <si>
    <t>12-2916-015</t>
  </si>
  <si>
    <t>PAQUETE 17</t>
  </si>
  <si>
    <t>12-2916-016</t>
  </si>
  <si>
    <t>PAQUETE 19</t>
  </si>
  <si>
    <t>12-2916-017</t>
  </si>
  <si>
    <t>PAQUETE 20</t>
  </si>
  <si>
    <t>12-2916-018</t>
  </si>
  <si>
    <t>PAQUETE 21</t>
  </si>
  <si>
    <t>12-2916-019</t>
  </si>
  <si>
    <t>PAQUETE 22</t>
  </si>
  <si>
    <t>12-2916-020</t>
  </si>
  <si>
    <t>PAQUETE 23</t>
  </si>
  <si>
    <t>12-2916-021</t>
  </si>
  <si>
    <t>PAQUETE 25</t>
  </si>
  <si>
    <t>12-2916-022</t>
  </si>
  <si>
    <t>PAQUETE 26</t>
  </si>
  <si>
    <t>12-2916-023</t>
  </si>
  <si>
    <t>PAQUETE 27</t>
  </si>
  <si>
    <t>12-2916-024</t>
  </si>
  <si>
    <t>PAQUETE 28</t>
  </si>
  <si>
    <t>12-2916-026</t>
  </si>
  <si>
    <t>PAQUETE 30</t>
  </si>
  <si>
    <t>12-2916-027</t>
  </si>
  <si>
    <t>PAQUETE 31</t>
  </si>
  <si>
    <t>12-2916-028</t>
  </si>
  <si>
    <t>PAQUETE 34</t>
  </si>
  <si>
    <t>12-2916-030</t>
  </si>
  <si>
    <t>PAQUETE 37</t>
  </si>
  <si>
    <t>12-2916-031</t>
  </si>
  <si>
    <t>PAQUETE 39</t>
  </si>
  <si>
    <t>12-2916-032</t>
  </si>
  <si>
    <t>12-2916-034</t>
  </si>
  <si>
    <t>PAQUETE 42</t>
  </si>
  <si>
    <t>12-2916-036</t>
  </si>
  <si>
    <t>PAQUETE 44</t>
  </si>
  <si>
    <t>12-2916-037</t>
  </si>
  <si>
    <t>PAQUETE 45</t>
  </si>
  <si>
    <t>12-2916-038</t>
  </si>
  <si>
    <t>PAQUETE 46</t>
  </si>
  <si>
    <t>12-2916-039</t>
  </si>
  <si>
    <t>PAQUETE 47</t>
  </si>
  <si>
    <t>12-2916-040</t>
  </si>
  <si>
    <t>PAQUETE 48</t>
  </si>
  <si>
    <t>12-2916-041</t>
  </si>
  <si>
    <t>PAQUETE 49</t>
  </si>
  <si>
    <t>12-2916-042</t>
  </si>
  <si>
    <t>PAQUETE 50</t>
  </si>
  <si>
    <t>12-2916-043</t>
  </si>
  <si>
    <t>PAQUETE 51</t>
  </si>
  <si>
    <t>12-2916-044</t>
  </si>
  <si>
    <t>PAQUETE 52</t>
  </si>
  <si>
    <t>12-2916-045</t>
  </si>
  <si>
    <t>PAQUETE 53</t>
  </si>
  <si>
    <t>12-2916-047</t>
  </si>
  <si>
    <t>PAQUETE 55</t>
  </si>
  <si>
    <t>12-2916-048</t>
  </si>
  <si>
    <t>PAQUETE 56</t>
  </si>
  <si>
    <t>12-2916-049</t>
  </si>
  <si>
    <t>PAQUETE 57</t>
  </si>
  <si>
    <t>12-2916-050</t>
  </si>
  <si>
    <t>PAQUETE 58</t>
  </si>
  <si>
    <t>12-2916-051</t>
  </si>
  <si>
    <t>PAQUETE 59</t>
  </si>
  <si>
    <t>12-2916-052</t>
  </si>
  <si>
    <t>PAQUETE 61</t>
  </si>
  <si>
    <t>12-2916-053</t>
  </si>
  <si>
    <t>PAQUETE 62</t>
  </si>
  <si>
    <t>12-2916-054</t>
  </si>
  <si>
    <t>PAQUETE 64</t>
  </si>
  <si>
    <t>12-2916-055</t>
  </si>
  <si>
    <t>PAQUETE 66</t>
  </si>
  <si>
    <t>12-2916-056</t>
  </si>
  <si>
    <t>PAQUETE 67</t>
  </si>
  <si>
    <t>12-2916-057</t>
  </si>
  <si>
    <t>PAQUETE 68</t>
  </si>
  <si>
    <t>12-2916-058</t>
  </si>
  <si>
    <t>PAQUETE 70</t>
  </si>
  <si>
    <t>12-2916-059</t>
  </si>
  <si>
    <t>PAQUETE 71</t>
  </si>
  <si>
    <t>12-2916-060</t>
  </si>
  <si>
    <t>PAQUETE 72</t>
  </si>
  <si>
    <t>12-2916-063</t>
  </si>
  <si>
    <t>PAQUETE 75</t>
  </si>
  <si>
    <t>12-2916-064</t>
  </si>
  <si>
    <t>PAQUETE 76</t>
  </si>
  <si>
    <t>12-2916-065</t>
  </si>
  <si>
    <t>PAQUETE 77</t>
  </si>
  <si>
    <t>12-2916-066</t>
  </si>
  <si>
    <t>PAQUETE 78</t>
  </si>
  <si>
    <t>12-2916-067</t>
  </si>
  <si>
    <t>PAQUETE 79</t>
  </si>
  <si>
    <t>12-2916-068</t>
  </si>
  <si>
    <t>PAQUETE 80</t>
  </si>
  <si>
    <t>12-2916-069</t>
  </si>
  <si>
    <t>PAQUETE 81</t>
  </si>
  <si>
    <t>12-2916-070</t>
  </si>
  <si>
    <t>PAQUETE 83</t>
  </si>
  <si>
    <t>12-2916-071</t>
  </si>
  <si>
    <t>PAQUETE 85</t>
  </si>
  <si>
    <t>12-2916-072</t>
  </si>
  <si>
    <t>PAQUETE 87</t>
  </si>
  <si>
    <t>12-2916-074</t>
  </si>
  <si>
    <t>PAQUETE 91</t>
  </si>
  <si>
    <t>12-2916-075</t>
  </si>
  <si>
    <t>PAQUETE 92</t>
  </si>
  <si>
    <t>12-2916-076</t>
  </si>
  <si>
    <t>PAQUETE 93</t>
  </si>
  <si>
    <t>12-2916-078</t>
  </si>
  <si>
    <t>PAQUETE 95</t>
  </si>
  <si>
    <t>12-2916-079</t>
  </si>
  <si>
    <t>PAQUETE 96</t>
  </si>
  <si>
    <t>12-2916-080</t>
  </si>
  <si>
    <t>PAQUETE 97</t>
  </si>
  <si>
    <t>12-2916-081</t>
  </si>
  <si>
    <t>PAQUETE 99</t>
  </si>
  <si>
    <t>12-2916-082</t>
  </si>
  <si>
    <t>PAQUETE 102</t>
  </si>
  <si>
    <t>12-2916-083</t>
  </si>
  <si>
    <t>PAQUETE 103</t>
  </si>
  <si>
    <t>12-2916-084</t>
  </si>
  <si>
    <t>PAQUETE 105</t>
  </si>
  <si>
    <t>12-2916-085</t>
  </si>
  <si>
    <t>PAQUETE 107</t>
  </si>
  <si>
    <t>12-2916-086</t>
  </si>
  <si>
    <t>PAQUETE 108</t>
  </si>
  <si>
    <t>12-2916-087</t>
  </si>
  <si>
    <t>PAQUETE 110</t>
  </si>
  <si>
    <t>12-2916-088</t>
  </si>
  <si>
    <t>PAQUETE 111</t>
  </si>
  <si>
    <t>12-2916-091</t>
  </si>
  <si>
    <t>PAQUETE 114</t>
  </si>
  <si>
    <t>12-2916-092</t>
  </si>
  <si>
    <t>PAQUETE 115</t>
  </si>
  <si>
    <t>12-2916-094</t>
  </si>
  <si>
    <t>PAQUETE 117</t>
  </si>
  <si>
    <t>12-2916-095</t>
  </si>
  <si>
    <t>PAQUETE 118</t>
  </si>
  <si>
    <t>12-2916-096</t>
  </si>
  <si>
    <t>PAQUETE 119</t>
  </si>
  <si>
    <t>12-2916-097</t>
  </si>
  <si>
    <t>PAQUETE 120</t>
  </si>
  <si>
    <t>12-2916-098</t>
  </si>
  <si>
    <t>PAQUETE 121</t>
  </si>
  <si>
    <t>12-2916-099</t>
  </si>
  <si>
    <t>PAQUETE 122</t>
  </si>
  <si>
    <t>12-2916-101</t>
  </si>
  <si>
    <t>PAQUETE 124</t>
  </si>
  <si>
    <t>12-2916-102</t>
  </si>
  <si>
    <t>PAQUETE 125</t>
  </si>
  <si>
    <t>12-2916-103</t>
  </si>
  <si>
    <t>PROGRAMA EMPLEADOS MUNICIPALE</t>
  </si>
  <si>
    <t>12-2916-105</t>
  </si>
  <si>
    <t>GUERRERO M. MARICRUZ (VILLAS DEL ROCIO).</t>
  </si>
  <si>
    <t>12-2916-106</t>
  </si>
  <si>
    <t>ASOCIACION BRISAS DE SAN FCO.</t>
  </si>
  <si>
    <t>12-2916-107</t>
  </si>
  <si>
    <t>DESARROLLO VALLE DE LA LUZ</t>
  </si>
  <si>
    <t>12-2916-109</t>
  </si>
  <si>
    <t>SANTA ANA</t>
  </si>
  <si>
    <t>12-2916-111</t>
  </si>
  <si>
    <t>CLIENTES MEJORA DE VIVIENDA 2</t>
  </si>
  <si>
    <t>12-2916-114</t>
  </si>
  <si>
    <t>HERRERA JUAREZ JOSE LUIS</t>
  </si>
  <si>
    <t>12-2917-001</t>
  </si>
  <si>
    <t>LOTES C/SERV. 2008-2009</t>
  </si>
  <si>
    <t>12-2917-003</t>
  </si>
  <si>
    <t>MEJORA DE VIVIENDA 2009</t>
  </si>
  <si>
    <t>12-2917-006</t>
  </si>
  <si>
    <t>MARTINA GABRIELA SOLIS</t>
  </si>
  <si>
    <t>12-2918-001</t>
  </si>
  <si>
    <t>VALLE DE SAN PEDRO LA JOYA II 2009-2010</t>
  </si>
  <si>
    <t>12-2918-002</t>
  </si>
  <si>
    <t>U.B.V. PIE DE CASA 2009-10</t>
  </si>
  <si>
    <t>12-2918-006</t>
  </si>
  <si>
    <t>PRO VIVIENDA MONSERRAT A.C.</t>
  </si>
  <si>
    <t>12-2918-007</t>
  </si>
  <si>
    <t>12-2918-008</t>
  </si>
  <si>
    <t>AMPLIACIONES</t>
  </si>
  <si>
    <t>12-2918-009</t>
  </si>
  <si>
    <t>MEJORAMIENTOS</t>
  </si>
  <si>
    <t>12-2919-003</t>
  </si>
  <si>
    <t>PIE DE CASA</t>
  </si>
  <si>
    <t>12-2919-007</t>
  </si>
  <si>
    <t>PSV HUERTAS DE MEDINA II</t>
  </si>
  <si>
    <t>PSV HUERTAS DE MEDINA I</t>
  </si>
  <si>
    <t>12-2919-012</t>
  </si>
  <si>
    <t>12-2919-015</t>
  </si>
  <si>
    <t>VIVIENDA USADA ( OTROS)</t>
  </si>
  <si>
    <t>Se están realizando las gestiones para su cobro</t>
  </si>
  <si>
    <t>En recuperación según el plazo otorgado en el crédito.</t>
  </si>
  <si>
    <t>11-4291-001</t>
  </si>
  <si>
    <t>VALLE DE SAN PEDRO DE LA JOYA</t>
  </si>
  <si>
    <t>11-4291-002</t>
  </si>
  <si>
    <t>11-4291-004</t>
  </si>
  <si>
    <t>11-4291-005</t>
  </si>
  <si>
    <t>CONVIVE</t>
  </si>
  <si>
    <t>11-4292-002</t>
  </si>
  <si>
    <t>CAS 5 NUEVA TECNO. BLOCK</t>
  </si>
  <si>
    <t>11-4292-003</t>
  </si>
  <si>
    <t>CASA 6 NUEVA TECNO. MURO BLOC</t>
  </si>
  <si>
    <t>11-4292-007</t>
  </si>
  <si>
    <t>VALLE DE SAN PEDRO DE LA JOYA UBV</t>
  </si>
  <si>
    <t>11-4292-008</t>
  </si>
  <si>
    <t>CONVIVE UBV</t>
  </si>
  <si>
    <t>11-4292-009</t>
  </si>
  <si>
    <t>BLVD CAMPESTRES 391</t>
  </si>
  <si>
    <t>11-4292-010</t>
  </si>
  <si>
    <t>UBV MONTAÑA DEL SOL</t>
  </si>
  <si>
    <t>11-4292-011</t>
  </si>
  <si>
    <t>UBV PRADERAS DEL SOL 2012</t>
  </si>
  <si>
    <t>11-4292-012</t>
  </si>
  <si>
    <t>UBV EN LOTES DEL BENEFICIARIO</t>
  </si>
  <si>
    <t>11-4292-024</t>
  </si>
  <si>
    <t>MINIO #210 VILLAS DE SAN JUAN SECC.</t>
  </si>
  <si>
    <t>11-4293-001</t>
  </si>
  <si>
    <t>CONJUNTO HABITACIONAL RIO BRAVO</t>
  </si>
  <si>
    <t>11-4293-003</t>
  </si>
  <si>
    <t>VIVIENDA CUADRUPLEX VILLAS DE SAN JUAN</t>
  </si>
  <si>
    <t>11-4391-001</t>
  </si>
  <si>
    <t>FRACCIONAMIENTO SIGLO XXI</t>
  </si>
  <si>
    <t>11-4391-009</t>
  </si>
  <si>
    <t>FRACCIONAMIENTO MARSOL II</t>
  </si>
  <si>
    <t>11-4396-001</t>
  </si>
  <si>
    <t>SUPERVISIÓN DE OBRA</t>
  </si>
  <si>
    <t>11-4491-001</t>
  </si>
  <si>
    <t>LA SARDENETA</t>
  </si>
  <si>
    <t>11-4491-002</t>
  </si>
  <si>
    <t>EL POTRERO</t>
  </si>
  <si>
    <t>11-4491-003</t>
  </si>
  <si>
    <t>SAN JOSE DEL REFUGIO</t>
  </si>
  <si>
    <t>11-4491-006</t>
  </si>
  <si>
    <t>FRACCIONAMIENTO VISTAERO</t>
  </si>
  <si>
    <t>11-4491-008</t>
  </si>
  <si>
    <t>FRACC. ARTICULO 4° CONSTITUCIONAL</t>
  </si>
  <si>
    <t>11-4491-009</t>
  </si>
  <si>
    <t>PARCELA 9 DEL EJIDO SAN CARLOS</t>
  </si>
  <si>
    <t>11-4492-001</t>
  </si>
  <si>
    <t>IMPERIO AZTECA</t>
  </si>
  <si>
    <t>11-4492-002</t>
  </si>
  <si>
    <t>FRACCIONAMIENTO ARBOLEDAS DE</t>
  </si>
  <si>
    <t>11-4492-004</t>
  </si>
  <si>
    <t>11-4492-005</t>
  </si>
  <si>
    <t>11-4493-001</t>
  </si>
  <si>
    <t>FRACC. VILLAS DE SAN JUAN/AMPLIACION V.J</t>
  </si>
  <si>
    <t>11-4493-002</t>
  </si>
  <si>
    <t>FRACCIONAMIENTO JESUS MARIA</t>
  </si>
  <si>
    <t>11-4494-001</t>
  </si>
  <si>
    <t>ESTUDIOS Y PROYECTOS</t>
  </si>
  <si>
    <t>11-4494-002</t>
  </si>
  <si>
    <t>MANTENIMIENTO</t>
  </si>
  <si>
    <t>11-4494-003</t>
  </si>
  <si>
    <t>URBANIZACION VILLAS DE SAN JU</t>
  </si>
  <si>
    <t>11-4494-004</t>
  </si>
  <si>
    <t>ALUMBRADO PUBLICO VILLAS DE SAN JUAN</t>
  </si>
  <si>
    <t>11-4494-005</t>
  </si>
  <si>
    <t>GASTOS LEGALES LA SARDENETA</t>
  </si>
  <si>
    <t>11-4494-006</t>
  </si>
  <si>
    <t>FRACCIONAMIENTO NUEVO</t>
  </si>
  <si>
    <t>11-4495-003</t>
  </si>
  <si>
    <t>LEON II TERCERA SECCION</t>
  </si>
  <si>
    <t>11-4496-001</t>
  </si>
  <si>
    <t>ACTUALIZACION DE LA ESERVA</t>
  </si>
  <si>
    <t>11-4496-002</t>
  </si>
  <si>
    <t>ACTUALIZACION DE LA INVERS</t>
  </si>
  <si>
    <t>11-4496-003</t>
  </si>
  <si>
    <t>ACTUALIZACION DE INVENTARI</t>
  </si>
  <si>
    <t>11-4496-004</t>
  </si>
  <si>
    <t>ACTUALIZACION DE LA RESERV</t>
  </si>
  <si>
    <t>11-4496-005</t>
  </si>
  <si>
    <t>Última compra</t>
  </si>
  <si>
    <t>12-3111-001</t>
  </si>
  <si>
    <t>CASCO DE LA HACIENDA</t>
  </si>
  <si>
    <t>12-3111-002</t>
  </si>
  <si>
    <t>LAS AMARILLAS</t>
  </si>
  <si>
    <t>12-3111-003</t>
  </si>
  <si>
    <t>LEON II</t>
  </si>
  <si>
    <t>12-3111-004</t>
  </si>
  <si>
    <t>TAPAC</t>
  </si>
  <si>
    <t>12-3111-005</t>
  </si>
  <si>
    <t>ACTUALIZACION DE TERRENOS</t>
  </si>
  <si>
    <t>12-3311-001</t>
  </si>
  <si>
    <t>INSTALACIONES DEL IMUVI</t>
  </si>
  <si>
    <t>Terrenos que no se deprecian</t>
  </si>
  <si>
    <t>5% anual</t>
  </si>
  <si>
    <t>12-4111-001</t>
  </si>
  <si>
    <t>MOBILIARIO Y EQUIPO DE OFICIN</t>
  </si>
  <si>
    <t>12-4111-003</t>
  </si>
  <si>
    <t>EQUIPO DE ADMINISTRACION</t>
  </si>
  <si>
    <t>12-4131-001</t>
  </si>
  <si>
    <t>EQUIPO DE COMPUTO IMUVI</t>
  </si>
  <si>
    <t>12-4131-002</t>
  </si>
  <si>
    <t>EQUIPO DE COMPUTO FIPOVI</t>
  </si>
  <si>
    <t>Equipos y Aparatos Audiovisuales</t>
  </si>
  <si>
    <t>12-4211-001</t>
  </si>
  <si>
    <t>12-4231-001</t>
  </si>
  <si>
    <t>C?maras Fotogr?ficas y de Video</t>
  </si>
  <si>
    <t>12-4411-001</t>
  </si>
  <si>
    <t>EQUIPO DE TRANSPORTE IMUVI</t>
  </si>
  <si>
    <t>12-4411-002</t>
  </si>
  <si>
    <t>EPO. DE TRANSPORTE FIPOVI</t>
  </si>
  <si>
    <t>12-4641-001</t>
  </si>
  <si>
    <t>Sistemas de Aire acondicionado varios</t>
  </si>
  <si>
    <t>12-4651-001</t>
  </si>
  <si>
    <t>EQUIPO DE RADIOCOMUNICACION I</t>
  </si>
  <si>
    <t>12-4651-002</t>
  </si>
  <si>
    <t>EQUIPO DE RADIOCOMUNICAION FI</t>
  </si>
  <si>
    <t>MAQUINARIA Y EQUIPO ELECTRICO</t>
  </si>
  <si>
    <t>12-4661-001</t>
  </si>
  <si>
    <t>12-4671-001</t>
  </si>
  <si>
    <t>HERRAMIENTAS IMUVI</t>
  </si>
  <si>
    <t>12-4671-002</t>
  </si>
  <si>
    <t>HERRAMIENTAS FIPOVI</t>
  </si>
  <si>
    <t>12-4691-001</t>
  </si>
  <si>
    <t>EQUIPO DE TOPOGRAFIA</t>
  </si>
  <si>
    <t>10% anual</t>
  </si>
  <si>
    <t>25% anual</t>
  </si>
  <si>
    <t>30% anual</t>
  </si>
  <si>
    <t>Se aplica de forma mensual</t>
  </si>
  <si>
    <t>Línea recta</t>
  </si>
  <si>
    <t>12-6121-001</t>
  </si>
  <si>
    <t>Depreciacion Acumulada de Edificios</t>
  </si>
  <si>
    <t>12-6331-001</t>
  </si>
  <si>
    <t>DEPRE. ACUM. MOB. Y EPO DE O</t>
  </si>
  <si>
    <t>12-6331-002</t>
  </si>
  <si>
    <t>DEPREC. ACUM. DE EQUIPO DE AD</t>
  </si>
  <si>
    <t>12-6331-003</t>
  </si>
  <si>
    <t>RVA. DEPREC. ACUM. EPO. DE CO</t>
  </si>
  <si>
    <t>12-6341-001</t>
  </si>
  <si>
    <t>RVA DEPREC. ACUM. EPO DE TRAN</t>
  </si>
  <si>
    <t>12-6361-001</t>
  </si>
  <si>
    <t>RVA DEPREC. ACUM. EPO DE INGE</t>
  </si>
  <si>
    <t>12-6361-002</t>
  </si>
  <si>
    <t>DEPREC. ACUM. DE MAQ. Y EPO.</t>
  </si>
  <si>
    <t>12-6361-003</t>
  </si>
  <si>
    <t>RVA DEPREC. ACUM. DE EPO. DE</t>
  </si>
  <si>
    <t>12-6361-004</t>
  </si>
  <si>
    <t>RVA. DEPREC. ACUM. DE HERRAMI</t>
  </si>
  <si>
    <t>12-5111-001</t>
  </si>
  <si>
    <t>Software</t>
  </si>
  <si>
    <t>12-5411-001</t>
  </si>
  <si>
    <t>Licencias Inform?ticas e Intelectuales</t>
  </si>
  <si>
    <t>Se amortiza de forma anual</t>
  </si>
  <si>
    <t>Se amortiza según la vigencia de la licencia</t>
  </si>
  <si>
    <t>Por tiempo</t>
  </si>
  <si>
    <t>12-6511-001</t>
  </si>
  <si>
    <t>Amort. Acumulada de Software</t>
  </si>
  <si>
    <t>12-7911-003</t>
  </si>
  <si>
    <t>EDIFICACIÓN VIVIENDA VERTICAL "EL DURAZN</t>
  </si>
  <si>
    <t>12-7911-004</t>
  </si>
  <si>
    <t>VIVIENDAS CUADRUPLEX VILLAS DE SAN JUAN</t>
  </si>
  <si>
    <t>12-7911-005</t>
  </si>
  <si>
    <t>CONSTRUCCIÓN DE 500 CUARTOS</t>
  </si>
  <si>
    <t>Se amortiza según las estimaciones pagadas</t>
  </si>
  <si>
    <t>21-1211-096</t>
  </si>
  <si>
    <t>PAULINO LOREA HERNANDEZ</t>
  </si>
  <si>
    <t>21-1211-393</t>
  </si>
  <si>
    <t>ROJAS JUAREZ JUAN CARLOS EDGARD</t>
  </si>
  <si>
    <t>21-1311-048</t>
  </si>
  <si>
    <t>CONSTRUCTORA PROHACE, S.A. DE C.V.</t>
  </si>
  <si>
    <t>21-1311-087</t>
  </si>
  <si>
    <t>CERCO CONSTRUCCIONES Y DESARROLLOS S.A.</t>
  </si>
  <si>
    <t>21-1311-099</t>
  </si>
  <si>
    <t>21-1711-001</t>
  </si>
  <si>
    <t>ISR RETENIDO SOBRE NOMINA</t>
  </si>
  <si>
    <t>21-1711-002</t>
  </si>
  <si>
    <t>ISR RETENIDO SOBRE HONORARIOS</t>
  </si>
  <si>
    <t>21-1711-004</t>
  </si>
  <si>
    <t>ISR RETENIDO/ HONORARIOS ASIM</t>
  </si>
  <si>
    <t>21-1712-001</t>
  </si>
  <si>
    <t>CEDULAR RETENIDO SOBRE HONORA</t>
  </si>
  <si>
    <t>21-1721-001</t>
  </si>
  <si>
    <t>IMSS CUOTA OBRERA</t>
  </si>
  <si>
    <t>21-1721-002</t>
  </si>
  <si>
    <t>PAGO CREDITO INFONAVIT</t>
  </si>
  <si>
    <t>21-1751-001</t>
  </si>
  <si>
    <t>CUOTAS I.M.S.S.</t>
  </si>
  <si>
    <t>21-1751-002</t>
  </si>
  <si>
    <t>AFORE</t>
  </si>
  <si>
    <t>21-1751-003</t>
  </si>
  <si>
    <t>INFONAVIT</t>
  </si>
  <si>
    <t>21-1791-001</t>
  </si>
  <si>
    <t>IMPUESTO SOBRE NOMINA</t>
  </si>
  <si>
    <t>21-1991-004</t>
  </si>
  <si>
    <t>CAPACITACION 0.2 %</t>
  </si>
  <si>
    <t>21-1991-005</t>
  </si>
  <si>
    <t>1% OBRA SOCIAL</t>
  </si>
  <si>
    <t>21-1991-006</t>
  </si>
  <si>
    <t>.005 AL MILLAR</t>
  </si>
  <si>
    <t>21-1991-031</t>
  </si>
  <si>
    <t>BASILISK DOS, S.A. DE C.V.</t>
  </si>
  <si>
    <t>21-1991-052</t>
  </si>
  <si>
    <t>PAGO DERECHOS APERTURA CUENTA PREDIAL</t>
  </si>
  <si>
    <t>21-1991-058</t>
  </si>
  <si>
    <t>21-1991-059</t>
  </si>
  <si>
    <t>PROVIVAH</t>
  </si>
  <si>
    <t>21-1991-060</t>
  </si>
  <si>
    <t>FONHAPO</t>
  </si>
  <si>
    <t>Es factible de pago</t>
  </si>
  <si>
    <t>No es factible de pago ya que se canceló el contrato y se está en proceso para la recuperación del anticipo</t>
  </si>
  <si>
    <t>21-6211-001</t>
  </si>
  <si>
    <t>PSV VALLE DE SAN PEDRO II</t>
  </si>
  <si>
    <t>21-6211-002</t>
  </si>
  <si>
    <t>PSV MONTAÑA DEL SOL.</t>
  </si>
  <si>
    <t>21-6211-003</t>
  </si>
  <si>
    <t>PSV CERRITO DE LA JOYA I</t>
  </si>
  <si>
    <t>21-6211-004</t>
  </si>
  <si>
    <t>21-6211-005</t>
  </si>
  <si>
    <t>21-6211-006</t>
  </si>
  <si>
    <t>APORTACION RIVERA DE SAN BERNARDO</t>
  </si>
  <si>
    <t>21-6211-007</t>
  </si>
  <si>
    <t>21-6211-008</t>
  </si>
  <si>
    <t>PSV PEDREGAL</t>
  </si>
  <si>
    <t>21-6211-009</t>
  </si>
  <si>
    <t>APORTACION VALLE SAN PEDRO III</t>
  </si>
  <si>
    <t>21-6211-010</t>
  </si>
  <si>
    <t>21-6211-011</t>
  </si>
  <si>
    <t>21-6211-012</t>
  </si>
  <si>
    <t>PSV SANTA MAGDALENA</t>
  </si>
  <si>
    <t>21-6211-014</t>
  </si>
  <si>
    <t>JACINTO LOPEZ</t>
  </si>
  <si>
    <t>21-6211-015</t>
  </si>
  <si>
    <t>21-6211-016</t>
  </si>
  <si>
    <t>21-6211-017</t>
  </si>
  <si>
    <t>PSV VALLE IMPERIAL I SECCION</t>
  </si>
  <si>
    <t>21-6211-019</t>
  </si>
  <si>
    <t>PVS PIEDRA AZUL II</t>
  </si>
  <si>
    <t>21-6211-020</t>
  </si>
  <si>
    <t>21-6211-021</t>
  </si>
  <si>
    <t>PSV RIBERA DE SAN BERNARDO</t>
  </si>
  <si>
    <t>21-6211-022</t>
  </si>
  <si>
    <t>PSV MARSOL II</t>
  </si>
  <si>
    <t>21-6211-023</t>
  </si>
  <si>
    <t>PSV TAJO DE LA PRESA</t>
  </si>
  <si>
    <t>21-6211-024</t>
  </si>
  <si>
    <t>PSV MARSOL I</t>
  </si>
  <si>
    <t>21-6211-025</t>
  </si>
  <si>
    <t>PSV HACIENDA DE IBARRILLA II</t>
  </si>
  <si>
    <t>21-6211-026</t>
  </si>
  <si>
    <t>PVS PUERTA HORIZONTE</t>
  </si>
  <si>
    <t>21-6211-027</t>
  </si>
  <si>
    <t>PSV FRACC. LOMAS DE CONTRERAS</t>
  </si>
  <si>
    <t>21-6211-028</t>
  </si>
  <si>
    <t>FRACC. CONVIVE ( LOTES C/SERV.)</t>
  </si>
  <si>
    <t>21-6211-029</t>
  </si>
  <si>
    <t>LOTE C/SERVICIO (INDIGENAS)</t>
  </si>
  <si>
    <t>21-6211-030</t>
  </si>
  <si>
    <t>21-6211-031</t>
  </si>
  <si>
    <t>PSV ESTANCIA DE LA JOYA</t>
  </si>
  <si>
    <t>21-6211-032</t>
  </si>
  <si>
    <t>PSV LUCERO DE SAN NICOLAS</t>
  </si>
  <si>
    <t>21-6211-033</t>
  </si>
  <si>
    <t>PSV VALLE DE SAN PEDRO III</t>
  </si>
  <si>
    <t>21-6211-034</t>
  </si>
  <si>
    <t>LOTE C/SERVICIOS (PRADERAS DEL SOL)</t>
  </si>
  <si>
    <t>21-6211-035</t>
  </si>
  <si>
    <t>LOTES CON SERVICIOS</t>
  </si>
  <si>
    <t>21-6211-036</t>
  </si>
  <si>
    <t>APORTACION AMP. SAN FCO. ASIGNACION.</t>
  </si>
  <si>
    <t>21-6211-037</t>
  </si>
  <si>
    <t>PSV LOMAS DE LA SELVA</t>
  </si>
  <si>
    <t>21-6211-038</t>
  </si>
  <si>
    <t>PSV HACIENDA DE IBARRILLA I</t>
  </si>
  <si>
    <t>21-6211-039</t>
  </si>
  <si>
    <t>21-6211-040</t>
  </si>
  <si>
    <t>PSV ARBOLEDAS DE LA SELVA</t>
  </si>
  <si>
    <t>21-6211-041</t>
  </si>
  <si>
    <t>PSV REAL DE SAN ANTONIO</t>
  </si>
  <si>
    <t>21-6211-042</t>
  </si>
  <si>
    <t>21-6211-043</t>
  </si>
  <si>
    <t>PSV HORIZONTE AZUL</t>
  </si>
  <si>
    <t>21-6211-044</t>
  </si>
  <si>
    <t>PSV SANTA CRUZ II</t>
  </si>
  <si>
    <t>21-6211-045</t>
  </si>
  <si>
    <t>APORTACIÓN BRISAS DEL VERGEL (ADEUDO)</t>
  </si>
  <si>
    <t>21-6211-046</t>
  </si>
  <si>
    <t>PSV SANTA CRUZ I</t>
  </si>
  <si>
    <t>21-6211-047</t>
  </si>
  <si>
    <t>PSV BRISAS DEL VERGEL</t>
  </si>
  <si>
    <t>21-6211-048</t>
  </si>
  <si>
    <t>PSV RIVERA DEL CARMEN II</t>
  </si>
  <si>
    <t>21-6211-049</t>
  </si>
  <si>
    <t>APORTACIÓN COL.PANORÁMICO (ADEUDO)</t>
  </si>
  <si>
    <t>21-6211-050</t>
  </si>
  <si>
    <t>PSV VALLES DE MEXICO</t>
  </si>
  <si>
    <t>21-6211-051</t>
  </si>
  <si>
    <t>21-6211-052</t>
  </si>
  <si>
    <t>ADEUDO LOTES FRACC. MONTAÑA DEL SOL</t>
  </si>
  <si>
    <t>21-6211-053</t>
  </si>
  <si>
    <t>ADEUDO LOTES FRACC. VALLES DE MEXICO.</t>
  </si>
  <si>
    <t>21-6211-054</t>
  </si>
  <si>
    <t>ADEUDO LOTES FRACC. ARBOLEDAS SELVA</t>
  </si>
  <si>
    <t>21-6211-055</t>
  </si>
  <si>
    <t>PSV AMPLIACIÓN JARDINES DE MARAVILLAS</t>
  </si>
  <si>
    <t>21-6211-056</t>
  </si>
  <si>
    <t>PSV SIGLO XXI</t>
  </si>
  <si>
    <t>21-6211-057</t>
  </si>
  <si>
    <t>ADEUDO DE LOTES FRACC. LOMA DE CONTERAS</t>
  </si>
  <si>
    <t>21-6211-058</t>
  </si>
  <si>
    <t>ADEUDO DE LOTES FRACC. PIEDRA AZUL II</t>
  </si>
  <si>
    <t>21-6211-059</t>
  </si>
  <si>
    <t>ADEUDO LOTE FRACC. VILLAS DEL CAMPO I</t>
  </si>
  <si>
    <t>21-6211-060</t>
  </si>
  <si>
    <t>ADEUDO LOTES FRACC. SIGLO XXI</t>
  </si>
  <si>
    <t>21-6211-061</t>
  </si>
  <si>
    <t>PSV FANEGA DE LA NOPALERA</t>
  </si>
  <si>
    <t>21-6211-062</t>
  </si>
  <si>
    <t>PSV VALLE AZUL</t>
  </si>
  <si>
    <t>21-6211-063</t>
  </si>
  <si>
    <t>PSV LOMA DE LA CAÑADA I</t>
  </si>
  <si>
    <t>21-6211-064</t>
  </si>
  <si>
    <t>PSV LOMA DE LA CAÑADA II</t>
  </si>
  <si>
    <t>21-6211-065</t>
  </si>
  <si>
    <t>ADEUDO DE LOTES FRACC. HUERTAS DE MEDINA</t>
  </si>
  <si>
    <t>21-6221-001</t>
  </si>
  <si>
    <t>21-6221-002</t>
  </si>
  <si>
    <t>21-6221-003</t>
  </si>
  <si>
    <t>VIVIENDA VERTICAL 2014.</t>
  </si>
  <si>
    <t>21-6221-004</t>
  </si>
  <si>
    <t>21-6221-005</t>
  </si>
  <si>
    <t>VIVIENDA VERTICAL "DURAZNAL"</t>
  </si>
  <si>
    <t>21-6221-006</t>
  </si>
  <si>
    <t>EDIFICACIÓN DE UBV CUÁDRUPLEX VILLAS DE</t>
  </si>
  <si>
    <t>21-6231-001</t>
  </si>
  <si>
    <t>MEJORA DE VIVIENDA (AMP. Y MEJOR.)</t>
  </si>
  <si>
    <t>21-6231-002</t>
  </si>
  <si>
    <t>MEJORA DE VIVIENDA SIN SUBSIDIO</t>
  </si>
  <si>
    <t>21-6241-001</t>
  </si>
  <si>
    <t>EDIFICACION UBV (PIE DE CASA)</t>
  </si>
  <si>
    <t>21-6261-002</t>
  </si>
  <si>
    <t>TITULACION LADRILLERAS DEL RE</t>
  </si>
  <si>
    <t>21-6261-004</t>
  </si>
  <si>
    <t>TITULACION/ESCRITURACION</t>
  </si>
  <si>
    <t>21-6261-006</t>
  </si>
  <si>
    <t>ESCRITURACION</t>
  </si>
  <si>
    <t>21-6261-008</t>
  </si>
  <si>
    <t>AMPLIACION SAN FCO. II (TITULACION)</t>
  </si>
  <si>
    <t>21-6271-001</t>
  </si>
  <si>
    <t>PSV VALLE DE LOS MILAGROS (AGUA, DRENAJE</t>
  </si>
  <si>
    <t>21-6271-002</t>
  </si>
  <si>
    <t>APORTACION JACINTO LOPEZ (ELECTRIFICACIO</t>
  </si>
  <si>
    <t>21-6271-003</t>
  </si>
  <si>
    <t>PSV CUESTAS DEL ROCIO(AGUA, DRENAJE)</t>
  </si>
  <si>
    <t>21-6271-005</t>
  </si>
  <si>
    <t>APORTACIÓN CAMINO A SAN JUAN I SECC. (el</t>
  </si>
  <si>
    <t>21-6271-006</t>
  </si>
  <si>
    <t>PSV JALISCO (electrificación, escritura.</t>
  </si>
  <si>
    <t>21-6271-007</t>
  </si>
  <si>
    <t>PSV GRAN PARAISO( electrificación y escr</t>
  </si>
  <si>
    <t>21-6271-008</t>
  </si>
  <si>
    <t>PSV PORTONES DE SAN JACINTO (agua y dren</t>
  </si>
  <si>
    <t>21-6271-009</t>
  </si>
  <si>
    <t>PSV BRISAS DE SN FCO. II SECC. (agua,dre</t>
  </si>
  <si>
    <t>21-6271-010</t>
  </si>
  <si>
    <t>APORTACIÓN OBRA MURETES (CFE) VALLE DE</t>
  </si>
  <si>
    <t>21-6271-011</t>
  </si>
  <si>
    <t>APORTACIÓN OBRA MURETES CFE LOMAS EDEN</t>
  </si>
  <si>
    <t>21-6271-016</t>
  </si>
  <si>
    <t>APORT. OBRA MUTERES LOMAS DE LA PAZ I (C</t>
  </si>
  <si>
    <t>21-6271-018</t>
  </si>
  <si>
    <t>MISIÓN DE LA JOYA (APORTACIÓN CAJAS LUZ)</t>
  </si>
  <si>
    <t>21-6271-021</t>
  </si>
  <si>
    <t>MURETES VALLE IMPERIAL II SECC.</t>
  </si>
  <si>
    <t>21-6271-022</t>
  </si>
  <si>
    <t>PSV BRISAS DE SN. FCO. II AGUA Y DRENAJE</t>
  </si>
  <si>
    <t>21-6271-023</t>
  </si>
  <si>
    <t>PSV REAL DE SAN ANTONIO ELECTRIFICACIÓN.</t>
  </si>
  <si>
    <t>21-6271-024</t>
  </si>
  <si>
    <t>APORT. TOMA COMUNITARIA VALLE NVO. DEL C</t>
  </si>
  <si>
    <t>21-6271-025</t>
  </si>
  <si>
    <t>PSV CERRITO DE GUADALUPE</t>
  </si>
  <si>
    <t>41-7311-001</t>
  </si>
  <si>
    <t>FRACCIONAMIENTO</t>
  </si>
  <si>
    <t>41-7312-001</t>
  </si>
  <si>
    <t>41-7321-001</t>
  </si>
  <si>
    <t>ESCRITURACION DE VIVIENDA</t>
  </si>
  <si>
    <t>41-7321-002</t>
  </si>
  <si>
    <t>ESCRITURACION DE LOTE</t>
  </si>
  <si>
    <t>41-7321-004</t>
  </si>
  <si>
    <t>ESCRITURACION LOTES REG. Y SERVICIOS.</t>
  </si>
  <si>
    <t>41-7321-005</t>
  </si>
  <si>
    <t>REGISTRO DE CESION DE DERECHOS</t>
  </si>
  <si>
    <t>41-7321-006</t>
  </si>
  <si>
    <t>COPIA SIMPLE DE PLANO DE FRACCIOINAMIENT</t>
  </si>
  <si>
    <t>41-7321-010</t>
  </si>
  <si>
    <t>ELABORACION DE ESTUDIO SOCIOECONOMICO</t>
  </si>
  <si>
    <t>41-7321-016</t>
  </si>
  <si>
    <t>DESLINDE Y ENTREGA DE LOTE</t>
  </si>
  <si>
    <t>41-7321-018</t>
  </si>
  <si>
    <t>INSCRIPCION AL PADRON DE PROVEEDORES</t>
  </si>
  <si>
    <t>41-7321-019</t>
  </si>
  <si>
    <t>REFRENDO AL PADRON DE PROVEEDORES</t>
  </si>
  <si>
    <t>41-7321-024</t>
  </si>
  <si>
    <t>ESCRITURACION/LOTES REG./CONTADO.</t>
  </si>
  <si>
    <t>41-7321-025</t>
  </si>
  <si>
    <t>FOJA CERTIFICADA</t>
  </si>
  <si>
    <t>41-7322-001</t>
  </si>
  <si>
    <t>INTRODUCCION DE SERVICIOS CONTADO</t>
  </si>
  <si>
    <t>Ventas terrenos y/o viviendas</t>
  </si>
  <si>
    <t>Disposiciones administrativas de recaudación</t>
  </si>
  <si>
    <t>42-2311-001</t>
  </si>
  <si>
    <t>Subsidio Municipal</t>
  </si>
  <si>
    <t>43-1111-001</t>
  </si>
  <si>
    <t>INTERESES GANADOS EN CUENTA DE CHEQUES</t>
  </si>
  <si>
    <t>43-1112-001</t>
  </si>
  <si>
    <t>INTERESES DEVENGADOS</t>
  </si>
  <si>
    <t>43-1112-002</t>
  </si>
  <si>
    <t>INTERESES MORATORIOS</t>
  </si>
  <si>
    <t>VARIOS</t>
  </si>
  <si>
    <t>43-9911-001</t>
  </si>
  <si>
    <t>COBRO DE SEGUROS</t>
  </si>
  <si>
    <t>43-9911-002</t>
  </si>
  <si>
    <t>43-9911-008</t>
  </si>
  <si>
    <t>FOTO COPIA TAMAÑO CARTA</t>
  </si>
  <si>
    <t>43-9911-009</t>
  </si>
  <si>
    <t>FOTO COPIA TAMAÑO OFICIO</t>
  </si>
  <si>
    <t>43-9911-012</t>
  </si>
  <si>
    <t>INGRESOS POR COBRO DE ENERGIA ELECTRICA</t>
  </si>
  <si>
    <t>43-9911-014</t>
  </si>
  <si>
    <t>INGRESOS POR VENTAS DE MAQUINAS EXPENDED</t>
  </si>
  <si>
    <t>43-9911-016</t>
  </si>
  <si>
    <t>INGRESOS POR INCAPACIDAD</t>
  </si>
  <si>
    <t>43-9911-019</t>
  </si>
  <si>
    <t>INSCRIPCIÓN CONCURSO NACIONAL DE IDEAS "</t>
  </si>
  <si>
    <t>Ingresos varios</t>
  </si>
  <si>
    <t>Productos financieros</t>
  </si>
  <si>
    <t>Seguros cobrados a acreditados</t>
  </si>
  <si>
    <t>Copias fotostácias tamaño carta</t>
  </si>
  <si>
    <t>Copias fotostácias tamaño oficio</t>
  </si>
  <si>
    <t>Ingresos por el cobro de energía a la Dirección de Medio Ambiente</t>
  </si>
  <si>
    <t>Ingresos por comisiones en venta de las maquinas expendedoras</t>
  </si>
  <si>
    <t>Ingresos por recuperación de incapacidad laboral</t>
  </si>
  <si>
    <t>Ingresos por cobro de bases para el concurso nacional de ideas</t>
  </si>
  <si>
    <t>51-1131-100</t>
  </si>
  <si>
    <t>DIRECCION GENERAL</t>
  </si>
  <si>
    <t>51-1131-200</t>
  </si>
  <si>
    <t>DIRECCION DE ADMINISTRACION Y FINANZAS</t>
  </si>
  <si>
    <t>51-1131-300</t>
  </si>
  <si>
    <t>DIRECCION DE ASUNTOS JURIDICOS</t>
  </si>
  <si>
    <t>51-1131-400</t>
  </si>
  <si>
    <t>DIRECCION TECNICA</t>
  </si>
  <si>
    <t>51-1131-500</t>
  </si>
  <si>
    <t>DIRECCION DE PROMOCION Y GESTION DE CRED</t>
  </si>
  <si>
    <t>51-1131-600</t>
  </si>
  <si>
    <t>UNIDAD DE PLANEACION Y DESARROLLO ORGANI</t>
  </si>
  <si>
    <t>51-1131-800</t>
  </si>
  <si>
    <t>UNIDAD DE COMUNICACION Y MARKETING INST</t>
  </si>
  <si>
    <t>51-1231-600</t>
  </si>
  <si>
    <t>51-1311-200</t>
  </si>
  <si>
    <t>51-1321-100</t>
  </si>
  <si>
    <t>51-1321-200</t>
  </si>
  <si>
    <t>51-1321-300</t>
  </si>
  <si>
    <t>51-1321-400</t>
  </si>
  <si>
    <t>51-1321-500</t>
  </si>
  <si>
    <t>51-1321-600</t>
  </si>
  <si>
    <t>51-1321-800</t>
  </si>
  <si>
    <t>51-1323-400</t>
  </si>
  <si>
    <t>51-1323-500</t>
  </si>
  <si>
    <t>51-1323-800</t>
  </si>
  <si>
    <t>51-1411-100</t>
  </si>
  <si>
    <t>51-1411-200</t>
  </si>
  <si>
    <t>51-1411-300</t>
  </si>
  <si>
    <t>51-1411-400</t>
  </si>
  <si>
    <t>51-1411-500</t>
  </si>
  <si>
    <t>51-1411-600</t>
  </si>
  <si>
    <t>51-1411-800</t>
  </si>
  <si>
    <t>51-1421-100</t>
  </si>
  <si>
    <t>51-1421-200</t>
  </si>
  <si>
    <t>51-1421-300</t>
  </si>
  <si>
    <t>51-1421-400</t>
  </si>
  <si>
    <t>51-1421-500</t>
  </si>
  <si>
    <t>51-1421-600</t>
  </si>
  <si>
    <t>51-1421-800</t>
  </si>
  <si>
    <t>51-1431-100</t>
  </si>
  <si>
    <t>51-1431-200</t>
  </si>
  <si>
    <t>51-1431-300</t>
  </si>
  <si>
    <t>51-1431-400</t>
  </si>
  <si>
    <t>51-1431-500</t>
  </si>
  <si>
    <t>51-1431-600</t>
  </si>
  <si>
    <t>51-1431-800</t>
  </si>
  <si>
    <t>51-1511-100</t>
  </si>
  <si>
    <t>51-1511-200</t>
  </si>
  <si>
    <t>51-1511-300</t>
  </si>
  <si>
    <t>51-1511-400</t>
  </si>
  <si>
    <t>51-1511-500</t>
  </si>
  <si>
    <t>51-1511-600</t>
  </si>
  <si>
    <t>51-1511-800</t>
  </si>
  <si>
    <t>51-1521-200</t>
  </si>
  <si>
    <t>51-1545-100</t>
  </si>
  <si>
    <t>51-1545-200</t>
  </si>
  <si>
    <t>51-1545-300</t>
  </si>
  <si>
    <t>51-1545-400</t>
  </si>
  <si>
    <t>51-1545-500</t>
  </si>
  <si>
    <t>51-1545-600</t>
  </si>
  <si>
    <t>51-1545-800</t>
  </si>
  <si>
    <t>51-1546-100</t>
  </si>
  <si>
    <t>51-1546-200</t>
  </si>
  <si>
    <t>51-1546-300</t>
  </si>
  <si>
    <t>51-1546-400</t>
  </si>
  <si>
    <t>51-1546-500</t>
  </si>
  <si>
    <t>51-1546-600</t>
  </si>
  <si>
    <t>51-1546-800</t>
  </si>
  <si>
    <t>51-1547-100</t>
  </si>
  <si>
    <t>51-1547-200</t>
  </si>
  <si>
    <t>51-1547-300</t>
  </si>
  <si>
    <t>51-1547-400</t>
  </si>
  <si>
    <t>51-1547-500</t>
  </si>
  <si>
    <t>51-1547-600</t>
  </si>
  <si>
    <t>51-1547-800</t>
  </si>
  <si>
    <t>51-1593-100</t>
  </si>
  <si>
    <t>51-1593-200</t>
  </si>
  <si>
    <t>51-1593-300</t>
  </si>
  <si>
    <t>51-1593-400</t>
  </si>
  <si>
    <t>51-1593-500</t>
  </si>
  <si>
    <t>51-1593-600</t>
  </si>
  <si>
    <t>51-1593-800</t>
  </si>
  <si>
    <t>51-1599-100</t>
  </si>
  <si>
    <t>51-1599-200</t>
  </si>
  <si>
    <t>51-1599-300</t>
  </si>
  <si>
    <t>51-1599-400</t>
  </si>
  <si>
    <t>51-1599-500</t>
  </si>
  <si>
    <t>51-1599-600</t>
  </si>
  <si>
    <t>51-1599-800</t>
  </si>
  <si>
    <t>51-2111-200</t>
  </si>
  <si>
    <t>51-2141-200</t>
  </si>
  <si>
    <t>51-2151-200</t>
  </si>
  <si>
    <t>51-2161-200</t>
  </si>
  <si>
    <t>51-2181-200</t>
  </si>
  <si>
    <t>51-2212-200</t>
  </si>
  <si>
    <t>51-2231-200</t>
  </si>
  <si>
    <t>51-2491-200</t>
  </si>
  <si>
    <t>51-2612-200</t>
  </si>
  <si>
    <t>51-2921-200</t>
  </si>
  <si>
    <t>51-2931-200</t>
  </si>
  <si>
    <t>51-2941-200</t>
  </si>
  <si>
    <t>51-2961-200</t>
  </si>
  <si>
    <t>51-2981-200</t>
  </si>
  <si>
    <t>51-3111-200</t>
  </si>
  <si>
    <t>51-3131-200</t>
  </si>
  <si>
    <t>51-3141-200</t>
  </si>
  <si>
    <t>51-3151-200</t>
  </si>
  <si>
    <t>51-3171-200</t>
  </si>
  <si>
    <t>51-3181-200</t>
  </si>
  <si>
    <t>51-3231-200</t>
  </si>
  <si>
    <t>DIRECCION DE FINANZAS Y ADMINISTRACION</t>
  </si>
  <si>
    <t>51-3341-600</t>
  </si>
  <si>
    <t>51-3361-200</t>
  </si>
  <si>
    <t>51-3381-200</t>
  </si>
  <si>
    <t>51-3411-200</t>
  </si>
  <si>
    <t>51-3421-300</t>
  </si>
  <si>
    <t>51-3451-200</t>
  </si>
  <si>
    <t>51-3521-200</t>
  </si>
  <si>
    <t>51-3551-200</t>
  </si>
  <si>
    <t>51-3581-200</t>
  </si>
  <si>
    <t>51-3611-800</t>
  </si>
  <si>
    <t>51-3612-800</t>
  </si>
  <si>
    <t>51-3711-200</t>
  </si>
  <si>
    <t>51-3721-200</t>
  </si>
  <si>
    <t>51-3751-200</t>
  </si>
  <si>
    <t>51-3851-100</t>
  </si>
  <si>
    <t>51-3852-100</t>
  </si>
  <si>
    <t>51-3852-200</t>
  </si>
  <si>
    <t>51-3852-300</t>
  </si>
  <si>
    <t>51-3852-400</t>
  </si>
  <si>
    <t>51-3852-500</t>
  </si>
  <si>
    <t>51-3921-300</t>
  </si>
  <si>
    <t>51-3981-100</t>
  </si>
  <si>
    <t>51-3981-200</t>
  </si>
  <si>
    <t>51-3981-300</t>
  </si>
  <si>
    <t>51-3981-400</t>
  </si>
  <si>
    <t>51-3981-500</t>
  </si>
  <si>
    <t>51-3981-600</t>
  </si>
  <si>
    <t>51-3981-800</t>
  </si>
  <si>
    <t>UNIDAD DE COMUNICACION Y MARKETING INSTI</t>
  </si>
  <si>
    <t>55-1321-100</t>
  </si>
  <si>
    <t>55-1511-100</t>
  </si>
  <si>
    <t>55-1514-100</t>
  </si>
  <si>
    <t>55-1516-100</t>
  </si>
  <si>
    <t>55-1741-100</t>
  </si>
  <si>
    <t>55-3211-001</t>
  </si>
  <si>
    <t>Costo de ventas</t>
  </si>
  <si>
    <t>55-9911-200</t>
  </si>
  <si>
    <t>55-9914-001</t>
  </si>
  <si>
    <t>GASTOS POR RECUPERACIÓN DE VIVIENDA</t>
  </si>
  <si>
    <t>52-4441-500</t>
  </si>
  <si>
    <t>52-4411-500</t>
  </si>
  <si>
    <t>51-1211-600</t>
  </si>
  <si>
    <t>51-2461-200</t>
  </si>
  <si>
    <t>51-2471-200</t>
  </si>
  <si>
    <t>51-2712-600</t>
  </si>
  <si>
    <t>51-2721-200</t>
  </si>
  <si>
    <t>51-3251-200</t>
  </si>
  <si>
    <t>51-3291-200</t>
  </si>
  <si>
    <t>51-3311-200</t>
  </si>
  <si>
    <t>51-3321-200</t>
  </si>
  <si>
    <t>51-3511-200</t>
  </si>
  <si>
    <t>Cuenta que representa el costo de las ventas por terrenos y viviendas</t>
  </si>
  <si>
    <t>31-1111-001</t>
  </si>
  <si>
    <t>APORTACION SUBSIDIO MUNICIPAL</t>
  </si>
  <si>
    <t>31-1111-002</t>
  </si>
  <si>
    <t>SUBSIDIO MUNICIPAL RAMO 33</t>
  </si>
  <si>
    <t>31-1111-003</t>
  </si>
  <si>
    <t>SUBSIDIO IVEG A F.E.F</t>
  </si>
  <si>
    <t>31-1111-004</t>
  </si>
  <si>
    <t>BIENES PATRIMONIALES DEL MUNI</t>
  </si>
  <si>
    <t>31-1111-005</t>
  </si>
  <si>
    <t>SUBSIDIO MUNICIPAL PARTIDA 30</t>
  </si>
  <si>
    <t>31-1111-006</t>
  </si>
  <si>
    <t>SUBSIDIO FEDERAL HABITAT</t>
  </si>
  <si>
    <t>31-1111-007</t>
  </si>
  <si>
    <t>APORTACIONES DE VIVIENDAS</t>
  </si>
  <si>
    <t>31-1111-008</t>
  </si>
  <si>
    <t>PROYECTO ESTRATEGICO 2008</t>
  </si>
  <si>
    <t>3210</t>
  </si>
  <si>
    <t>Resultados del ejercicio (ahorro/ desahorro)</t>
  </si>
  <si>
    <t>Resultado del ejercicio (ahorro/desahorro del período antes del cierre del ejercicio)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</si>
</sst>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sz val="8"/>
      <color indexed="55"/>
      <name val="Arial"/>
      <family val="2"/>
    </font>
    <font>
      <sz val="8"/>
      <color indexed="8"/>
      <name val="Calibri"/>
      <family val="2"/>
    </font>
    <font>
      <sz val="9"/>
      <color indexed="8"/>
      <name val="Arial"/>
      <family val="2"/>
    </font>
    <font>
      <b/>
      <sz val="8"/>
      <color indexed="50"/>
      <name val="Arial"/>
      <family val="2"/>
    </font>
    <font>
      <b/>
      <sz val="8"/>
      <color indexed="51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5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Garamond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8" fillId="0" borderId="0" applyFont="0" applyFill="0" applyBorder="0" applyAlignment="0" applyProtection="0"/>
    <xf numFmtId="0" fontId="25" fillId="0" borderId="0"/>
    <xf numFmtId="0" fontId="4" fillId="0" borderId="0"/>
    <xf numFmtId="0" fontId="26" fillId="0" borderId="0"/>
    <xf numFmtId="0" fontId="25" fillId="0" borderId="0"/>
    <xf numFmtId="0" fontId="25" fillId="0" borderId="0"/>
    <xf numFmtId="9" fontId="8" fillId="0" borderId="0" applyFont="0" applyFill="0" applyBorder="0" applyAlignment="0" applyProtection="0"/>
  </cellStyleXfs>
  <cellXfs count="484">
    <xf numFmtId="0" fontId="0" fillId="0" borderId="0" xfId="0"/>
    <xf numFmtId="0" fontId="13" fillId="0" borderId="0" xfId="0" applyFont="1"/>
    <xf numFmtId="0" fontId="3" fillId="0" borderId="0" xfId="0" applyFont="1"/>
    <xf numFmtId="0" fontId="12" fillId="0" borderId="0" xfId="0" applyFont="1"/>
    <xf numFmtId="4" fontId="9" fillId="0" borderId="0" xfId="1" applyNumberFormat="1" applyFont="1"/>
    <xf numFmtId="0" fontId="10" fillId="0" borderId="0" xfId="0" applyFont="1"/>
    <xf numFmtId="0" fontId="9" fillId="0" borderId="0" xfId="0" applyFont="1"/>
    <xf numFmtId="4" fontId="9" fillId="0" borderId="0" xfId="0" applyNumberFormat="1" applyFont="1"/>
    <xf numFmtId="0" fontId="9" fillId="0" borderId="0" xfId="0" applyFont="1" applyFill="1"/>
    <xf numFmtId="4" fontId="9" fillId="0" borderId="0" xfId="0" applyNumberFormat="1" applyFont="1" applyFill="1"/>
    <xf numFmtId="4" fontId="9" fillId="0" borderId="0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  <xf numFmtId="4" fontId="9" fillId="0" borderId="0" xfId="0" applyNumberFormat="1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/>
    <xf numFmtId="0" fontId="12" fillId="2" borderId="1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12" fillId="0" borderId="0" xfId="0" applyFont="1" applyBorder="1"/>
    <xf numFmtId="4" fontId="9" fillId="0" borderId="0" xfId="1" applyNumberFormat="1" applyFont="1" applyBorder="1"/>
    <xf numFmtId="4" fontId="2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Fill="1" applyBorder="1"/>
    <xf numFmtId="0" fontId="2" fillId="0" borderId="0" xfId="2" applyFont="1" applyFill="1" applyBorder="1" applyAlignment="1">
      <alignment horizontal="center" vertical="top" wrapText="1"/>
    </xf>
    <xf numFmtId="15" fontId="9" fillId="0" borderId="0" xfId="0" applyNumberFormat="1" applyFont="1"/>
    <xf numFmtId="4" fontId="3" fillId="0" borderId="0" xfId="0" applyNumberFormat="1" applyFont="1"/>
    <xf numFmtId="15" fontId="9" fillId="0" borderId="0" xfId="0" applyNumberFormat="1" applyFont="1" applyFill="1"/>
    <xf numFmtId="43" fontId="9" fillId="0" borderId="0" xfId="1" applyFont="1" applyFill="1" applyBorder="1"/>
    <xf numFmtId="0" fontId="2" fillId="0" borderId="0" xfId="0" applyFont="1" applyBorder="1"/>
    <xf numFmtId="4" fontId="2" fillId="0" borderId="0" xfId="0" applyNumberFormat="1" applyFont="1" applyBorder="1"/>
    <xf numFmtId="43" fontId="2" fillId="0" borderId="0" xfId="0" applyNumberFormat="1" applyFont="1" applyBorder="1"/>
    <xf numFmtId="15" fontId="2" fillId="0" borderId="0" xfId="0" applyNumberFormat="1" applyFont="1" applyBorder="1"/>
    <xf numFmtId="15" fontId="3" fillId="0" borderId="0" xfId="0" applyNumberFormat="1" applyFont="1"/>
    <xf numFmtId="2" fontId="9" fillId="0" borderId="0" xfId="1" applyNumberFormat="1" applyFont="1" applyBorder="1"/>
    <xf numFmtId="4" fontId="9" fillId="0" borderId="0" xfId="1" applyNumberFormat="1" applyFont="1" applyAlignment="1"/>
    <xf numFmtId="10" fontId="9" fillId="0" borderId="0" xfId="0" applyNumberFormat="1" applyFont="1" applyAlignment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3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9" fillId="0" borderId="5" xfId="4" quotePrefix="1" applyFont="1" applyFill="1" applyBorder="1"/>
    <xf numFmtId="0" fontId="9" fillId="0" borderId="5" xfId="4" applyFont="1" applyFill="1" applyBorder="1"/>
    <xf numFmtId="0" fontId="12" fillId="0" borderId="6" xfId="3" applyFont="1" applyFill="1" applyBorder="1" applyAlignment="1">
      <alignment horizontal="center" vertical="center" wrapText="1"/>
    </xf>
    <xf numFmtId="0" fontId="9" fillId="0" borderId="7" xfId="4" applyFont="1" applyFill="1" applyBorder="1"/>
    <xf numFmtId="0" fontId="12" fillId="0" borderId="8" xfId="3" applyFont="1" applyFill="1" applyBorder="1" applyAlignment="1">
      <alignment horizontal="center" vertical="center" wrapText="1"/>
    </xf>
    <xf numFmtId="0" fontId="9" fillId="0" borderId="4" xfId="4" applyFont="1" applyFill="1" applyBorder="1"/>
    <xf numFmtId="0" fontId="12" fillId="0" borderId="9" xfId="3" applyFont="1" applyFill="1" applyBorder="1" applyAlignment="1">
      <alignment horizontal="left" vertical="center" wrapText="1"/>
    </xf>
    <xf numFmtId="4" fontId="12" fillId="0" borderId="9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9" fillId="0" borderId="0" xfId="0" applyFont="1" applyAlignment="1"/>
    <xf numFmtId="0" fontId="9" fillId="0" borderId="0" xfId="1" applyNumberFormat="1" applyFont="1" applyFill="1"/>
    <xf numFmtId="0" fontId="12" fillId="3" borderId="5" xfId="0" applyFont="1" applyFill="1" applyBorder="1" applyAlignment="1">
      <alignment wrapText="1"/>
    </xf>
    <xf numFmtId="10" fontId="9" fillId="0" borderId="0" xfId="1" applyNumberFormat="1" applyFont="1" applyAlignment="1"/>
    <xf numFmtId="2" fontId="9" fillId="0" borderId="0" xfId="1" applyNumberFormat="1" applyFont="1" applyAlignment="1"/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/>
    <xf numFmtId="0" fontId="2" fillId="0" borderId="15" xfId="0" applyFont="1" applyFill="1" applyBorder="1" applyAlignment="1">
      <alignment horizontal="left" indent="1"/>
    </xf>
    <xf numFmtId="0" fontId="2" fillId="0" borderId="10" xfId="2" applyFont="1" applyFill="1" applyBorder="1" applyAlignment="1">
      <alignment horizontal="center" vertical="top" wrapText="1"/>
    </xf>
    <xf numFmtId="0" fontId="2" fillId="0" borderId="16" xfId="2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wrapText="1"/>
    </xf>
    <xf numFmtId="0" fontId="2" fillId="2" borderId="17" xfId="0" applyFont="1" applyFill="1" applyBorder="1" applyAlignment="1">
      <alignment horizontal="center"/>
    </xf>
    <xf numFmtId="0" fontId="2" fillId="3" borderId="5" xfId="0" applyFont="1" applyFill="1" applyBorder="1" applyAlignment="1"/>
    <xf numFmtId="4" fontId="2" fillId="3" borderId="5" xfId="0" applyNumberFormat="1" applyFont="1" applyFill="1" applyBorder="1" applyAlignment="1"/>
    <xf numFmtId="0" fontId="2" fillId="3" borderId="5" xfId="0" applyNumberFormat="1" applyFont="1" applyFill="1" applyBorder="1" applyAlignment="1"/>
    <xf numFmtId="43" fontId="2" fillId="3" borderId="5" xfId="0" applyNumberFormat="1" applyFont="1" applyFill="1" applyBorder="1" applyAlignment="1"/>
    <xf numFmtId="15" fontId="2" fillId="3" borderId="5" xfId="0" applyNumberFormat="1" applyFont="1" applyFill="1" applyBorder="1" applyAlignment="1"/>
    <xf numFmtId="0" fontId="3" fillId="0" borderId="18" xfId="3" applyNumberFormat="1" applyFont="1" applyFill="1" applyBorder="1" applyAlignment="1">
      <alignment horizontal="center" vertical="top"/>
    </xf>
    <xf numFmtId="0" fontId="3" fillId="0" borderId="0" xfId="3" applyFont="1" applyBorder="1" applyAlignment="1">
      <alignment vertical="top" wrapText="1"/>
    </xf>
    <xf numFmtId="0" fontId="2" fillId="2" borderId="5" xfId="2" applyFont="1" applyFill="1" applyBorder="1" applyAlignment="1">
      <alignment horizontal="center" vertical="top" wrapText="1"/>
    </xf>
    <xf numFmtId="43" fontId="9" fillId="0" borderId="0" xfId="1" applyFont="1" applyFill="1"/>
    <xf numFmtId="0" fontId="2" fillId="0" borderId="0" xfId="3" applyFont="1" applyBorder="1" applyAlignment="1">
      <alignment vertical="top"/>
    </xf>
    <xf numFmtId="0" fontId="9" fillId="0" borderId="0" xfId="3" applyFont="1" applyBorder="1" applyAlignment="1">
      <alignment vertical="top"/>
    </xf>
    <xf numFmtId="0" fontId="9" fillId="0" borderId="15" xfId="3" applyFont="1" applyBorder="1" applyAlignment="1">
      <alignment vertical="top"/>
    </xf>
    <xf numFmtId="0" fontId="9" fillId="0" borderId="19" xfId="0" applyFont="1" applyBorder="1"/>
    <xf numFmtId="0" fontId="9" fillId="0" borderId="20" xfId="0" applyFont="1" applyBorder="1"/>
    <xf numFmtId="0" fontId="9" fillId="0" borderId="15" xfId="0" applyFont="1" applyBorder="1"/>
    <xf numFmtId="0" fontId="9" fillId="0" borderId="21" xfId="0" applyFont="1" applyBorder="1"/>
    <xf numFmtId="0" fontId="9" fillId="0" borderId="13" xfId="0" applyFont="1" applyBorder="1"/>
    <xf numFmtId="0" fontId="9" fillId="0" borderId="21" xfId="0" applyFont="1" applyBorder="1" applyAlignment="1">
      <alignment vertical="top"/>
    </xf>
    <xf numFmtId="0" fontId="9" fillId="0" borderId="13" xfId="0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1" xfId="3" applyFont="1" applyBorder="1" applyAlignment="1">
      <alignment vertical="top"/>
    </xf>
    <xf numFmtId="0" fontId="9" fillId="0" borderId="0" xfId="3" applyFont="1" applyBorder="1" applyAlignment="1">
      <alignment vertical="top" wrapText="1"/>
    </xf>
    <xf numFmtId="0" fontId="9" fillId="0" borderId="0" xfId="3" applyFont="1" applyBorder="1" applyAlignment="1">
      <alignment horizontal="left" vertical="top" wrapText="1"/>
    </xf>
    <xf numFmtId="0" fontId="9" fillId="0" borderId="15" xfId="3" applyFont="1" applyBorder="1" applyAlignment="1">
      <alignment horizontal="left" vertical="top" wrapText="1"/>
    </xf>
    <xf numFmtId="4" fontId="9" fillId="0" borderId="19" xfId="0" applyNumberFormat="1" applyFont="1" applyBorder="1"/>
    <xf numFmtId="4" fontId="9" fillId="0" borderId="0" xfId="3" applyNumberFormat="1" applyFont="1" applyBorder="1" applyAlignment="1">
      <alignment vertical="top"/>
    </xf>
    <xf numFmtId="4" fontId="9" fillId="0" borderId="21" xfId="0" applyNumberFormat="1" applyFont="1" applyBorder="1"/>
    <xf numFmtId="0" fontId="2" fillId="0" borderId="19" xfId="0" applyFont="1" applyBorder="1"/>
    <xf numFmtId="43" fontId="2" fillId="0" borderId="19" xfId="0" applyNumberFormat="1" applyFont="1" applyBorder="1"/>
    <xf numFmtId="0" fontId="2" fillId="0" borderId="20" xfId="0" applyFont="1" applyBorder="1"/>
    <xf numFmtId="0" fontId="2" fillId="0" borderId="15" xfId="0" applyFont="1" applyBorder="1"/>
    <xf numFmtId="0" fontId="3" fillId="0" borderId="0" xfId="0" applyFont="1" applyBorder="1"/>
    <xf numFmtId="0" fontId="3" fillId="0" borderId="15" xfId="0" applyFont="1" applyBorder="1"/>
    <xf numFmtId="0" fontId="3" fillId="0" borderId="21" xfId="0" applyFont="1" applyBorder="1"/>
    <xf numFmtId="0" fontId="12" fillId="0" borderId="19" xfId="0" applyFont="1" applyFill="1" applyBorder="1" applyAlignment="1">
      <alignment horizontal="left" vertical="center" wrapText="1"/>
    </xf>
    <xf numFmtId="4" fontId="12" fillId="0" borderId="19" xfId="0" applyNumberFormat="1" applyFont="1" applyFill="1" applyBorder="1" applyAlignment="1">
      <alignment horizontal="right" wrapText="1"/>
    </xf>
    <xf numFmtId="4" fontId="12" fillId="0" borderId="20" xfId="0" applyNumberFormat="1" applyFont="1" applyFill="1" applyBorder="1" applyAlignment="1">
      <alignment horizontal="right" wrapText="1"/>
    </xf>
    <xf numFmtId="4" fontId="9" fillId="0" borderId="21" xfId="1" applyNumberFormat="1" applyFont="1" applyBorder="1"/>
    <xf numFmtId="4" fontId="9" fillId="0" borderId="13" xfId="1" applyNumberFormat="1" applyFont="1" applyBorder="1"/>
    <xf numFmtId="4" fontId="12" fillId="0" borderId="0" xfId="1" applyNumberFormat="1" applyFont="1" applyFill="1" applyBorder="1" applyAlignment="1">
      <alignment horizontal="right" wrapText="1"/>
    </xf>
    <xf numFmtId="2" fontId="12" fillId="0" borderId="0" xfId="0" applyNumberFormat="1" applyFont="1" applyFill="1" applyBorder="1" applyAlignment="1">
      <alignment horizontal="right" wrapText="1"/>
    </xf>
    <xf numFmtId="4" fontId="9" fillId="0" borderId="19" xfId="1" applyNumberFormat="1" applyFont="1" applyBorder="1"/>
    <xf numFmtId="2" fontId="9" fillId="0" borderId="19" xfId="1" applyNumberFormat="1" applyFont="1" applyBorder="1"/>
    <xf numFmtId="2" fontId="9" fillId="0" borderId="20" xfId="1" applyNumberFormat="1" applyFont="1" applyBorder="1"/>
    <xf numFmtId="2" fontId="9" fillId="0" borderId="15" xfId="1" applyNumberFormat="1" applyFont="1" applyBorder="1"/>
    <xf numFmtId="2" fontId="9" fillId="0" borderId="21" xfId="1" applyNumberFormat="1" applyFont="1" applyBorder="1"/>
    <xf numFmtId="2" fontId="9" fillId="0" borderId="13" xfId="1" applyNumberFormat="1" applyFont="1" applyBorder="1"/>
    <xf numFmtId="2" fontId="9" fillId="0" borderId="0" xfId="1" applyNumberFormat="1" applyFont="1"/>
    <xf numFmtId="0" fontId="12" fillId="0" borderId="0" xfId="3" applyFont="1" applyBorder="1" applyAlignment="1">
      <alignment vertical="top"/>
    </xf>
    <xf numFmtId="0" fontId="12" fillId="0" borderId="15" xfId="3" applyFont="1" applyBorder="1" applyAlignment="1">
      <alignment vertical="top"/>
    </xf>
    <xf numFmtId="4" fontId="9" fillId="0" borderId="20" xfId="1" applyNumberFormat="1" applyFont="1" applyBorder="1"/>
    <xf numFmtId="4" fontId="9" fillId="0" borderId="15" xfId="1" applyNumberFormat="1" applyFont="1" applyBorder="1"/>
    <xf numFmtId="0" fontId="9" fillId="0" borderId="15" xfId="3" applyFont="1" applyBorder="1" applyAlignment="1">
      <alignment vertical="top" wrapText="1"/>
    </xf>
    <xf numFmtId="0" fontId="9" fillId="0" borderId="11" xfId="3" applyFont="1" applyBorder="1" applyAlignment="1">
      <alignment horizontal="left" vertical="top" wrapText="1"/>
    </xf>
    <xf numFmtId="0" fontId="1" fillId="0" borderId="22" xfId="3" applyFont="1" applyBorder="1" applyAlignment="1">
      <alignment horizontal="left" vertical="top" indent="1"/>
    </xf>
    <xf numFmtId="0" fontId="9" fillId="0" borderId="19" xfId="3" applyFont="1" applyBorder="1" applyAlignment="1">
      <alignment horizontal="left" vertical="top" indent="1"/>
    </xf>
    <xf numFmtId="0" fontId="1" fillId="0" borderId="11" xfId="3" applyFont="1" applyBorder="1" applyAlignment="1">
      <alignment horizontal="left" vertical="top" indent="1"/>
    </xf>
    <xf numFmtId="0" fontId="9" fillId="0" borderId="0" xfId="3" applyFont="1" applyBorder="1" applyAlignment="1">
      <alignment horizontal="left" vertical="top" indent="1"/>
    </xf>
    <xf numFmtId="0" fontId="1" fillId="0" borderId="12" xfId="3" applyFont="1" applyBorder="1" applyAlignment="1">
      <alignment horizontal="left" vertical="top" indent="1"/>
    </xf>
    <xf numFmtId="0" fontId="9" fillId="0" borderId="21" xfId="3" applyFont="1" applyBorder="1" applyAlignment="1">
      <alignment horizontal="left" vertical="top" indent="1"/>
    </xf>
    <xf numFmtId="0" fontId="1" fillId="0" borderId="11" xfId="3" applyFont="1" applyFill="1" applyBorder="1" applyAlignment="1">
      <alignment horizontal="left" vertical="top" indent="1"/>
    </xf>
    <xf numFmtId="0" fontId="1" fillId="0" borderId="12" xfId="3" applyFont="1" applyFill="1" applyBorder="1" applyAlignment="1">
      <alignment horizontal="left" vertical="top" indent="1"/>
    </xf>
    <xf numFmtId="0" fontId="9" fillId="0" borderId="0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3" fillId="0" borderId="11" xfId="3" applyFont="1" applyBorder="1" applyAlignment="1">
      <alignment horizontal="left" vertical="top" indent="1"/>
    </xf>
    <xf numFmtId="0" fontId="1" fillId="0" borderId="11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indent="1"/>
    </xf>
    <xf numFmtId="0" fontId="9" fillId="0" borderId="15" xfId="0" applyFont="1" applyFill="1" applyBorder="1" applyAlignment="1">
      <alignment horizontal="left" indent="1"/>
    </xf>
    <xf numFmtId="0" fontId="1" fillId="0" borderId="12" xfId="0" applyFont="1" applyBorder="1" applyAlignment="1">
      <alignment horizontal="left" vertical="top" indent="1"/>
    </xf>
    <xf numFmtId="0" fontId="9" fillId="0" borderId="21" xfId="0" applyFont="1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9" fillId="0" borderId="19" xfId="0" applyFont="1" applyBorder="1" applyAlignment="1">
      <alignment horizontal="left" indent="1"/>
    </xf>
    <xf numFmtId="0" fontId="9" fillId="0" borderId="20" xfId="0" applyFont="1" applyBorder="1" applyAlignment="1">
      <alignment horizontal="left" indent="1"/>
    </xf>
    <xf numFmtId="0" fontId="1" fillId="0" borderId="11" xfId="0" applyFont="1" applyBorder="1" applyAlignment="1">
      <alignment horizontal="left" vertical="top" indent="1"/>
    </xf>
    <xf numFmtId="0" fontId="7" fillId="0" borderId="12" xfId="0" applyFont="1" applyFill="1" applyBorder="1" applyAlignment="1">
      <alignment horizontal="left" vertical="top" indent="1"/>
    </xf>
    <xf numFmtId="0" fontId="1" fillId="0" borderId="12" xfId="0" applyFont="1" applyBorder="1" applyAlignment="1">
      <alignment horizontal="left" indent="1"/>
    </xf>
    <xf numFmtId="0" fontId="9" fillId="0" borderId="11" xfId="3" applyFont="1" applyBorder="1" applyAlignment="1">
      <alignment horizontal="left" vertical="top" indent="1"/>
    </xf>
    <xf numFmtId="4" fontId="1" fillId="0" borderId="12" xfId="1" applyNumberFormat="1" applyFont="1" applyFill="1" applyBorder="1" applyAlignment="1">
      <alignment horizontal="left" vertical="center" indent="1"/>
    </xf>
    <xf numFmtId="0" fontId="3" fillId="0" borderId="12" xfId="3" applyFont="1" applyBorder="1" applyAlignment="1">
      <alignment horizontal="left" vertical="top" indent="1"/>
    </xf>
    <xf numFmtId="0" fontId="9" fillId="0" borderId="11" xfId="0" applyFont="1" applyBorder="1" applyAlignment="1">
      <alignment horizontal="left" vertical="top" indent="1"/>
    </xf>
    <xf numFmtId="0" fontId="9" fillId="0" borderId="12" xfId="3" applyFont="1" applyFill="1" applyBorder="1" applyAlignment="1">
      <alignment horizontal="left" vertical="top" indent="1"/>
    </xf>
    <xf numFmtId="0" fontId="2" fillId="0" borderId="22" xfId="0" applyFont="1" applyBorder="1" applyAlignment="1">
      <alignment horizontal="left" indent="1"/>
    </xf>
    <xf numFmtId="0" fontId="2" fillId="0" borderId="1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9" fillId="0" borderId="15" xfId="3" applyFont="1" applyBorder="1" applyAlignment="1">
      <alignment horizontal="left" vertical="top" indent="1"/>
    </xf>
    <xf numFmtId="0" fontId="12" fillId="0" borderId="11" xfId="3" applyFont="1" applyBorder="1" applyAlignment="1">
      <alignment horizontal="left" vertical="top" indent="1"/>
    </xf>
    <xf numFmtId="0" fontId="2" fillId="0" borderId="19" xfId="0" applyFont="1" applyFill="1" applyBorder="1" applyAlignment="1">
      <alignment horizontal="left" vertical="center" wrapText="1" indent="1"/>
    </xf>
    <xf numFmtId="0" fontId="2" fillId="0" borderId="20" xfId="0" applyFont="1" applyFill="1" applyBorder="1" applyAlignment="1">
      <alignment horizontal="left" vertical="center" wrapText="1" inden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24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justify" vertical="center"/>
    </xf>
    <xf numFmtId="0" fontId="2" fillId="0" borderId="2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15" fillId="0" borderId="21" xfId="0" applyFont="1" applyBorder="1" applyAlignment="1">
      <alignment horizontal="justify" vertical="center"/>
    </xf>
    <xf numFmtId="4" fontId="9" fillId="0" borderId="11" xfId="0" applyNumberFormat="1" applyFont="1" applyBorder="1" applyAlignment="1">
      <alignment horizontal="left" vertical="top"/>
    </xf>
    <xf numFmtId="4" fontId="9" fillId="0" borderId="12" xfId="0" applyNumberFormat="1" applyFont="1" applyBorder="1" applyAlignment="1">
      <alignment horizontal="left" vertical="top"/>
    </xf>
    <xf numFmtId="0" fontId="3" fillId="0" borderId="0" xfId="3" applyFont="1" applyAlignment="1" applyProtection="1">
      <alignment vertical="top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vertical="top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horizontal="left" vertical="top" wrapText="1" indent="5"/>
      <protection locked="0"/>
    </xf>
    <xf numFmtId="0" fontId="3" fillId="0" borderId="0" xfId="3" applyFont="1" applyAlignment="1" applyProtection="1">
      <alignment vertical="top"/>
      <protection locked="0"/>
    </xf>
    <xf numFmtId="0" fontId="2" fillId="2" borderId="25" xfId="2" applyFont="1" applyFill="1" applyBorder="1" applyAlignment="1">
      <alignment horizontal="left" vertical="top" wrapText="1"/>
    </xf>
    <xf numFmtId="0" fontId="2" fillId="2" borderId="26" xfId="2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0" borderId="0" xfId="3" applyFont="1" applyBorder="1" applyAlignment="1" applyProtection="1">
      <alignment horizontal="left" vertical="top" wrapText="1" indent="2"/>
      <protection locked="0"/>
    </xf>
    <xf numFmtId="0" fontId="9" fillId="0" borderId="0" xfId="0" applyFont="1" applyFill="1" applyBorder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6" fillId="3" borderId="5" xfId="0" applyFont="1" applyFill="1" applyBorder="1" applyAlignment="1" applyProtection="1">
      <alignment wrapText="1"/>
      <protection hidden="1"/>
    </xf>
    <xf numFmtId="0" fontId="3" fillId="0" borderId="5" xfId="0" applyFont="1" applyBorder="1" applyAlignment="1" applyProtection="1">
      <protection locked="0"/>
    </xf>
    <xf numFmtId="15" fontId="3" fillId="0" borderId="5" xfId="0" applyNumberFormat="1" applyFont="1" applyBorder="1" applyAlignment="1" applyProtection="1"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Fill="1" applyBorder="1" applyAlignment="1" applyProtection="1">
      <protection locked="0"/>
    </xf>
    <xf numFmtId="4" fontId="3" fillId="0" borderId="5" xfId="0" applyNumberFormat="1" applyFont="1" applyBorder="1" applyAlignment="1" applyProtection="1">
      <protection locked="0"/>
    </xf>
    <xf numFmtId="4" fontId="3" fillId="0" borderId="5" xfId="0" applyNumberFormat="1" applyFont="1" applyBorder="1" applyAlignment="1" applyProtection="1">
      <alignment wrapText="1"/>
      <protection locked="0"/>
    </xf>
    <xf numFmtId="4" fontId="3" fillId="0" borderId="5" xfId="0" applyNumberFormat="1" applyFont="1" applyFill="1" applyBorder="1" applyAlignment="1" applyProtection="1"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43" fontId="9" fillId="0" borderId="0" xfId="1" applyFont="1" applyFill="1" applyBorder="1" applyProtection="1">
      <protection locked="0"/>
    </xf>
    <xf numFmtId="43" fontId="9" fillId="0" borderId="0" xfId="1" applyFont="1" applyBorder="1" applyProtection="1"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2" fillId="2" borderId="27" xfId="0" applyFont="1" applyFill="1" applyBorder="1" applyAlignment="1">
      <alignment horizontal="center" vertical="center" wrapText="1"/>
    </xf>
    <xf numFmtId="4" fontId="2" fillId="2" borderId="27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2" fillId="2" borderId="26" xfId="0" applyNumberFormat="1" applyFont="1" applyFill="1" applyBorder="1" applyAlignment="1">
      <alignment horizontal="center" vertical="center" wrapText="1"/>
    </xf>
    <xf numFmtId="4" fontId="2" fillId="2" borderId="17" xfId="0" applyNumberFormat="1" applyFont="1" applyFill="1" applyBorder="1" applyAlignment="1">
      <alignment horizontal="left" vertical="center" indent="1"/>
    </xf>
    <xf numFmtId="4" fontId="2" fillId="2" borderId="5" xfId="0" applyNumberFormat="1" applyFont="1" applyFill="1" applyBorder="1" applyAlignment="1">
      <alignment horizontal="center" vertical="center" wrapText="1"/>
    </xf>
    <xf numFmtId="0" fontId="2" fillId="2" borderId="5" xfId="2" applyFont="1" applyFill="1" applyBorder="1" applyAlignment="1">
      <alignment horizontal="left" vertical="top"/>
    </xf>
    <xf numFmtId="4" fontId="12" fillId="3" borderId="27" xfId="0" applyNumberFormat="1" applyFont="1" applyFill="1" applyBorder="1" applyAlignment="1">
      <alignment horizontal="right" wrapText="1"/>
    </xf>
    <xf numFmtId="4" fontId="12" fillId="3" borderId="28" xfId="0" applyNumberFormat="1" applyFont="1" applyFill="1" applyBorder="1" applyAlignment="1">
      <alignment wrapText="1"/>
    </xf>
    <xf numFmtId="4" fontId="12" fillId="3" borderId="28" xfId="0" applyNumberFormat="1" applyFont="1" applyFill="1" applyBorder="1" applyAlignment="1">
      <alignment horizontal="right" wrapText="1"/>
    </xf>
    <xf numFmtId="0" fontId="12" fillId="3" borderId="9" xfId="0" applyFont="1" applyFill="1" applyBorder="1" applyAlignment="1">
      <alignment horizontal="left" wrapText="1"/>
    </xf>
    <xf numFmtId="4" fontId="9" fillId="0" borderId="5" xfId="0" applyNumberFormat="1" applyFont="1" applyFill="1" applyBorder="1" applyAlignment="1">
      <alignment wrapText="1"/>
    </xf>
    <xf numFmtId="49" fontId="9" fillId="0" borderId="5" xfId="0" applyNumberFormat="1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4" fontId="12" fillId="2" borderId="5" xfId="1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 wrapText="1"/>
    </xf>
    <xf numFmtId="0" fontId="2" fillId="2" borderId="5" xfId="2" applyFont="1" applyFill="1" applyBorder="1" applyAlignment="1">
      <alignment horizontal="left" vertical="top" wrapText="1"/>
    </xf>
    <xf numFmtId="4" fontId="9" fillId="0" borderId="0" xfId="0" applyNumberFormat="1" applyFont="1" applyAlignment="1"/>
    <xf numFmtId="4" fontId="12" fillId="3" borderId="5" xfId="0" applyNumberFormat="1" applyFont="1" applyFill="1" applyBorder="1" applyAlignment="1">
      <alignment horizontal="right" wrapText="1"/>
    </xf>
    <xf numFmtId="4" fontId="12" fillId="3" borderId="29" xfId="0" applyNumberFormat="1" applyFont="1" applyFill="1" applyBorder="1" applyAlignment="1">
      <alignment wrapText="1"/>
    </xf>
    <xf numFmtId="4" fontId="12" fillId="3" borderId="29" xfId="0" applyNumberFormat="1" applyFont="1" applyFill="1" applyBorder="1" applyAlignment="1">
      <alignment horizontal="right" wrapText="1"/>
    </xf>
    <xf numFmtId="0" fontId="12" fillId="3" borderId="4" xfId="0" applyFont="1" applyFill="1" applyBorder="1" applyAlignment="1">
      <alignment horizontal="left" wrapText="1"/>
    </xf>
    <xf numFmtId="4" fontId="9" fillId="0" borderId="29" xfId="0" applyNumberFormat="1" applyFont="1" applyFill="1" applyBorder="1" applyAlignment="1">
      <alignment wrapText="1"/>
    </xf>
    <xf numFmtId="49" fontId="9" fillId="0" borderId="29" xfId="0" applyNumberFormat="1" applyFont="1" applyFill="1" applyBorder="1" applyAlignment="1">
      <alignment wrapText="1"/>
    </xf>
    <xf numFmtId="49" fontId="9" fillId="0" borderId="4" xfId="0" applyNumberFormat="1" applyFont="1" applyFill="1" applyBorder="1" applyAlignment="1">
      <alignment wrapText="1"/>
    </xf>
    <xf numFmtId="4" fontId="12" fillId="3" borderId="9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horizontal="center" vertical="center" wrapText="1"/>
    </xf>
    <xf numFmtId="43" fontId="9" fillId="0" borderId="0" xfId="1" applyFont="1"/>
    <xf numFmtId="4" fontId="9" fillId="0" borderId="0" xfId="0" applyNumberFormat="1" applyFont="1" applyFill="1" applyAlignment="1"/>
    <xf numFmtId="0" fontId="9" fillId="0" borderId="0" xfId="0" applyFont="1" applyFill="1" applyAlignment="1"/>
    <xf numFmtId="4" fontId="12" fillId="3" borderId="5" xfId="0" applyNumberFormat="1" applyFont="1" applyFill="1" applyBorder="1" applyAlignment="1">
      <alignment wrapText="1"/>
    </xf>
    <xf numFmtId="0" fontId="12" fillId="3" borderId="5" xfId="0" applyFont="1" applyFill="1" applyBorder="1" applyAlignment="1">
      <alignment horizontal="left" wrapText="1"/>
    </xf>
    <xf numFmtId="4" fontId="12" fillId="0" borderId="5" xfId="0" applyNumberFormat="1" applyFont="1" applyFill="1" applyBorder="1" applyAlignment="1">
      <alignment wrapText="1"/>
    </xf>
    <xf numFmtId="0" fontId="9" fillId="0" borderId="5" xfId="0" applyFont="1" applyFill="1" applyBorder="1" applyAlignment="1"/>
    <xf numFmtId="0" fontId="12" fillId="0" borderId="5" xfId="0" applyFont="1" applyFill="1" applyBorder="1" applyAlignment="1">
      <alignment wrapText="1"/>
    </xf>
    <xf numFmtId="4" fontId="12" fillId="0" borderId="0" xfId="0" applyNumberFormat="1" applyFont="1"/>
    <xf numFmtId="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" fontId="12" fillId="3" borderId="4" xfId="0" applyNumberFormat="1" applyFont="1" applyFill="1" applyBorder="1" applyAlignment="1">
      <alignment wrapText="1"/>
    </xf>
    <xf numFmtId="0" fontId="12" fillId="3" borderId="4" xfId="0" applyFont="1" applyFill="1" applyBorder="1" applyAlignment="1">
      <alignment wrapText="1"/>
    </xf>
    <xf numFmtId="4" fontId="9" fillId="0" borderId="4" xfId="0" applyNumberFormat="1" applyFont="1" applyFill="1" applyBorder="1" applyAlignment="1">
      <alignment wrapText="1"/>
    </xf>
    <xf numFmtId="49" fontId="12" fillId="2" borderId="4" xfId="1" applyNumberFormat="1" applyFont="1" applyFill="1" applyBorder="1" applyAlignment="1">
      <alignment horizontal="center" vertical="center" wrapText="1"/>
    </xf>
    <xf numFmtId="4" fontId="12" fillId="2" borderId="4" xfId="1" applyNumberFormat="1" applyFont="1" applyFill="1" applyBorder="1" applyAlignment="1">
      <alignment horizontal="center" vertical="center" wrapText="1"/>
    </xf>
    <xf numFmtId="0" fontId="12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2" fillId="2" borderId="5" xfId="1" applyNumberFormat="1" applyFont="1" applyFill="1" applyBorder="1" applyAlignment="1">
      <alignment horizontal="center" vertical="center" wrapText="1"/>
    </xf>
    <xf numFmtId="4" fontId="12" fillId="0" borderId="0" xfId="1" applyNumberFormat="1" applyFont="1" applyAlignment="1">
      <alignment vertical="center"/>
    </xf>
    <xf numFmtId="0" fontId="2" fillId="2" borderId="5" xfId="2" applyFont="1" applyFill="1" applyBorder="1" applyAlignment="1">
      <alignment horizontal="left" vertical="center"/>
    </xf>
    <xf numFmtId="0" fontId="9" fillId="0" borderId="0" xfId="3" applyFont="1" applyFill="1" applyAlignment="1">
      <alignment vertical="top"/>
    </xf>
    <xf numFmtId="4" fontId="10" fillId="0" borderId="0" xfId="0" applyNumberFormat="1" applyFont="1"/>
    <xf numFmtId="0" fontId="9" fillId="0" borderId="5" xfId="0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4" fontId="12" fillId="2" borderId="5" xfId="0" quotePrefix="1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43" fontId="2" fillId="2" borderId="5" xfId="1" applyFont="1" applyFill="1" applyBorder="1" applyAlignment="1">
      <alignment horizontal="center" vertical="top" wrapText="1"/>
    </xf>
    <xf numFmtId="4" fontId="2" fillId="2" borderId="5" xfId="2" applyNumberFormat="1" applyFont="1" applyFill="1" applyBorder="1" applyAlignment="1">
      <alignment horizontal="left" vertical="top" wrapText="1"/>
    </xf>
    <xf numFmtId="43" fontId="9" fillId="0" borderId="5" xfId="1" applyFont="1" applyBorder="1" applyAlignment="1">
      <alignment wrapText="1"/>
    </xf>
    <xf numFmtId="4" fontId="9" fillId="0" borderId="17" xfId="1" applyNumberFormat="1" applyFont="1" applyBorder="1" applyAlignment="1">
      <alignment wrapText="1"/>
    </xf>
    <xf numFmtId="4" fontId="9" fillId="0" borderId="5" xfId="1" applyNumberFormat="1" applyFont="1" applyBorder="1" applyAlignment="1">
      <alignment wrapText="1"/>
    </xf>
    <xf numFmtId="4" fontId="9" fillId="0" borderId="5" xfId="6" applyNumberFormat="1" applyFont="1" applyFill="1" applyBorder="1" applyAlignment="1">
      <alignment wrapText="1"/>
    </xf>
    <xf numFmtId="49" fontId="9" fillId="0" borderId="30" xfId="0" applyNumberFormat="1" applyFont="1" applyFill="1" applyBorder="1" applyAlignment="1">
      <alignment wrapText="1"/>
    </xf>
    <xf numFmtId="0" fontId="9" fillId="3" borderId="5" xfId="0" applyFont="1" applyFill="1" applyBorder="1" applyAlignment="1">
      <alignment wrapText="1"/>
    </xf>
    <xf numFmtId="0" fontId="12" fillId="2" borderId="3" xfId="3" applyFont="1" applyFill="1" applyBorder="1" applyAlignment="1">
      <alignment horizontal="center" vertical="center" wrapText="1"/>
    </xf>
    <xf numFmtId="43" fontId="2" fillId="0" borderId="0" xfId="1" applyFont="1" applyFill="1" applyBorder="1" applyAlignment="1">
      <alignment horizontal="center" vertical="top" wrapText="1"/>
    </xf>
    <xf numFmtId="4" fontId="9" fillId="0" borderId="0" xfId="0" applyNumberFormat="1" applyFont="1" applyFill="1" applyAlignment="1">
      <alignment horizontal="left" wrapText="1"/>
    </xf>
    <xf numFmtId="0" fontId="2" fillId="0" borderId="0" xfId="2" applyFont="1" applyFill="1" applyBorder="1" applyAlignment="1">
      <alignment horizontal="left" vertical="top" wrapText="1"/>
    </xf>
    <xf numFmtId="43" fontId="2" fillId="2" borderId="5" xfId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left" vertical="center" wrapText="1"/>
    </xf>
    <xf numFmtId="0" fontId="12" fillId="3" borderId="9" xfId="0" applyFont="1" applyFill="1" applyBorder="1" applyAlignment="1">
      <alignment wrapText="1"/>
    </xf>
    <xf numFmtId="0" fontId="9" fillId="0" borderId="5" xfId="0" applyFont="1" applyFill="1" applyBorder="1" applyAlignment="1">
      <alignment wrapText="1"/>
    </xf>
    <xf numFmtId="0" fontId="9" fillId="0" borderId="5" xfId="0" quotePrefix="1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9" fillId="0" borderId="0" xfId="0" applyFont="1" applyAlignment="1">
      <alignment horizontal="center"/>
    </xf>
    <xf numFmtId="4" fontId="9" fillId="0" borderId="0" xfId="0" applyNumberFormat="1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" fontId="12" fillId="2" borderId="7" xfId="1" applyNumberFormat="1" applyFont="1" applyFill="1" applyBorder="1" applyAlignment="1">
      <alignment horizontal="center" vertical="center" wrapText="1"/>
    </xf>
    <xf numFmtId="4" fontId="12" fillId="2" borderId="4" xfId="3" applyNumberFormat="1" applyFont="1" applyFill="1" applyBorder="1" applyAlignment="1">
      <alignment horizontal="center" vertical="center" wrapText="1"/>
    </xf>
    <xf numFmtId="4" fontId="2" fillId="0" borderId="0" xfId="2" applyNumberFormat="1" applyFont="1" applyFill="1" applyBorder="1" applyAlignment="1">
      <alignment horizontal="left" vertical="top"/>
    </xf>
    <xf numFmtId="0" fontId="2" fillId="0" borderId="25" xfId="2" applyFont="1" applyFill="1" applyBorder="1" applyAlignment="1">
      <alignment horizontal="center" vertical="top" wrapText="1"/>
    </xf>
    <xf numFmtId="4" fontId="2" fillId="0" borderId="31" xfId="2" applyNumberFormat="1" applyFont="1" applyFill="1" applyBorder="1" applyAlignment="1">
      <alignment horizontal="center" vertical="top" wrapText="1"/>
    </xf>
    <xf numFmtId="0" fontId="2" fillId="0" borderId="0" xfId="2" applyFont="1" applyFill="1" applyBorder="1" applyAlignment="1">
      <alignment horizontal="left" vertical="top"/>
    </xf>
    <xf numFmtId="0" fontId="9" fillId="0" borderId="16" xfId="0" applyFont="1" applyBorder="1"/>
    <xf numFmtId="4" fontId="9" fillId="0" borderId="16" xfId="0" applyNumberFormat="1" applyFont="1" applyBorder="1"/>
    <xf numFmtId="0" fontId="2" fillId="0" borderId="16" xfId="3" applyFont="1" applyBorder="1" applyAlignment="1">
      <alignment vertical="top"/>
    </xf>
    <xf numFmtId="4" fontId="12" fillId="3" borderId="7" xfId="0" applyNumberFormat="1" applyFont="1" applyFill="1" applyBorder="1" applyAlignment="1">
      <alignment wrapText="1"/>
    </xf>
    <xf numFmtId="0" fontId="12" fillId="3" borderId="7" xfId="0" applyFont="1" applyFill="1" applyBorder="1" applyAlignment="1">
      <alignment wrapText="1"/>
    </xf>
    <xf numFmtId="0" fontId="9" fillId="0" borderId="5" xfId="0" applyFont="1" applyBorder="1" applyAlignment="1"/>
    <xf numFmtId="4" fontId="9" fillId="0" borderId="5" xfId="0" applyNumberFormat="1" applyFont="1" applyBorder="1" applyAlignment="1"/>
    <xf numFmtId="4" fontId="17" fillId="0" borderId="0" xfId="2" applyNumberFormat="1" applyFont="1" applyFill="1" applyBorder="1" applyAlignment="1">
      <alignment horizontal="left" vertical="top"/>
    </xf>
    <xf numFmtId="0" fontId="12" fillId="2" borderId="6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2" fillId="5" borderId="5" xfId="2" applyFont="1" applyFill="1" applyBorder="1" applyAlignment="1">
      <alignment horizontal="left" vertical="top"/>
    </xf>
    <xf numFmtId="0" fontId="12" fillId="2" borderId="4" xfId="0" applyFont="1" applyFill="1" applyBorder="1" applyAlignment="1">
      <alignment horizontal="left" vertical="center"/>
    </xf>
    <xf numFmtId="10" fontId="12" fillId="3" borderId="5" xfId="0" applyNumberFormat="1" applyFont="1" applyFill="1" applyBorder="1" applyAlignment="1">
      <alignment wrapText="1"/>
    </xf>
    <xf numFmtId="0" fontId="9" fillId="0" borderId="3" xfId="0" applyFont="1" applyBorder="1" applyAlignment="1"/>
    <xf numFmtId="4" fontId="9" fillId="0" borderId="4" xfId="1" applyNumberFormat="1" applyFont="1" applyBorder="1" applyAlignment="1"/>
    <xf numFmtId="0" fontId="9" fillId="0" borderId="4" xfId="0" applyFont="1" applyBorder="1" applyAlignment="1"/>
    <xf numFmtId="0" fontId="12" fillId="2" borderId="4" xfId="0" applyFont="1" applyFill="1" applyBorder="1" applyAlignment="1">
      <alignment horizontal="center" vertical="center" wrapText="1"/>
    </xf>
    <xf numFmtId="0" fontId="12" fillId="0" borderId="32" xfId="0" applyFont="1" applyBorder="1" applyAlignment="1"/>
    <xf numFmtId="4" fontId="12" fillId="0" borderId="32" xfId="0" applyNumberFormat="1" applyFont="1" applyBorder="1" applyAlignment="1"/>
    <xf numFmtId="0" fontId="2" fillId="2" borderId="5" xfId="2" applyFont="1" applyFill="1" applyBorder="1" applyAlignment="1">
      <alignment horizontal="center" vertical="center" wrapText="1"/>
    </xf>
    <xf numFmtId="4" fontId="9" fillId="0" borderId="0" xfId="1" applyNumberFormat="1" applyFont="1" applyBorder="1" applyAlignment="1">
      <alignment vertical="center"/>
    </xf>
    <xf numFmtId="0" fontId="2" fillId="2" borderId="26" xfId="2" applyFont="1" applyFill="1" applyBorder="1" applyAlignment="1">
      <alignment horizontal="left" vertical="center" wrapText="1"/>
    </xf>
    <xf numFmtId="4" fontId="12" fillId="3" borderId="4" xfId="1" applyNumberFormat="1" applyFont="1" applyFill="1" applyBorder="1" applyAlignment="1">
      <alignment wrapText="1"/>
    </xf>
    <xf numFmtId="0" fontId="12" fillId="3" borderId="17" xfId="0" applyFont="1" applyFill="1" applyBorder="1" applyAlignment="1">
      <alignment wrapText="1"/>
    </xf>
    <xf numFmtId="4" fontId="9" fillId="0" borderId="5" xfId="1" applyNumberFormat="1" applyFont="1" applyFill="1" applyBorder="1" applyAlignment="1">
      <alignment wrapText="1"/>
    </xf>
    <xf numFmtId="4" fontId="2" fillId="2" borderId="5" xfId="2" applyNumberFormat="1" applyFont="1" applyFill="1" applyBorder="1" applyAlignment="1">
      <alignment horizontal="center" vertical="top" wrapText="1"/>
    </xf>
    <xf numFmtId="4" fontId="12" fillId="3" borderId="27" xfId="1" applyNumberFormat="1" applyFont="1" applyFill="1" applyBorder="1" applyAlignment="1">
      <alignment wrapText="1"/>
    </xf>
    <xf numFmtId="4" fontId="12" fillId="3" borderId="5" xfId="1" applyNumberFormat="1" applyFont="1" applyFill="1" applyBorder="1" applyAlignment="1">
      <alignment wrapText="1"/>
    </xf>
    <xf numFmtId="49" fontId="9" fillId="0" borderId="17" xfId="0" applyNumberFormat="1" applyFont="1" applyFill="1" applyBorder="1" applyAlignment="1">
      <alignment wrapText="1"/>
    </xf>
    <xf numFmtId="4" fontId="9" fillId="0" borderId="27" xfId="1" applyNumberFormat="1" applyFont="1" applyFill="1" applyBorder="1" applyAlignment="1">
      <alignment wrapText="1"/>
    </xf>
    <xf numFmtId="49" fontId="9" fillId="0" borderId="33" xfId="0" applyNumberFormat="1" applyFont="1" applyFill="1" applyBorder="1" applyAlignment="1">
      <alignment wrapText="1"/>
    </xf>
    <xf numFmtId="49" fontId="9" fillId="0" borderId="27" xfId="0" applyNumberFormat="1" applyFont="1" applyFill="1" applyBorder="1" applyAlignment="1">
      <alignment wrapText="1"/>
    </xf>
    <xf numFmtId="4" fontId="12" fillId="3" borderId="28" xfId="1" applyNumberFormat="1" applyFont="1" applyFill="1" applyBorder="1" applyAlignment="1">
      <alignment wrapText="1"/>
    </xf>
    <xf numFmtId="0" fontId="12" fillId="3" borderId="33" xfId="0" applyFont="1" applyFill="1" applyBorder="1" applyAlignment="1">
      <alignment wrapText="1"/>
    </xf>
    <xf numFmtId="0" fontId="2" fillId="2" borderId="5" xfId="2" applyFont="1" applyFill="1" applyBorder="1" applyAlignment="1">
      <alignment vertical="top"/>
    </xf>
    <xf numFmtId="4" fontId="12" fillId="3" borderId="34" xfId="0" applyNumberFormat="1" applyFont="1" applyFill="1" applyBorder="1" applyAlignment="1">
      <alignment wrapText="1"/>
    </xf>
    <xf numFmtId="0" fontId="12" fillId="3" borderId="29" xfId="0" applyFont="1" applyFill="1" applyBorder="1" applyAlignment="1">
      <alignment wrapText="1"/>
    </xf>
    <xf numFmtId="4" fontId="9" fillId="0" borderId="0" xfId="0" applyNumberFormat="1" applyFont="1" applyFill="1" applyBorder="1"/>
    <xf numFmtId="0" fontId="12" fillId="0" borderId="0" xfId="0" applyFont="1" applyBorder="1" applyAlignment="1"/>
    <xf numFmtId="4" fontId="12" fillId="2" borderId="4" xfId="0" applyNumberFormat="1" applyFont="1" applyFill="1" applyBorder="1" applyAlignment="1">
      <alignment horizontal="left" vertical="center"/>
    </xf>
    <xf numFmtId="10" fontId="12" fillId="3" borderId="5" xfId="0" applyNumberFormat="1" applyFont="1" applyFill="1" applyBorder="1" applyAlignment="1">
      <alignment horizontal="right" wrapText="1"/>
    </xf>
    <xf numFmtId="0" fontId="12" fillId="3" borderId="9" xfId="0" applyFont="1" applyFill="1" applyBorder="1" applyAlignment="1">
      <alignment horizontal="left" vertical="center" wrapText="1"/>
    </xf>
    <xf numFmtId="0" fontId="9" fillId="0" borderId="5" xfId="0" applyFont="1" applyBorder="1"/>
    <xf numFmtId="4" fontId="9" fillId="0" borderId="17" xfId="1" applyNumberFormat="1" applyFont="1" applyBorder="1"/>
    <xf numFmtId="49" fontId="9" fillId="0" borderId="5" xfId="0" applyNumberFormat="1" applyFont="1" applyBorder="1"/>
    <xf numFmtId="0" fontId="12" fillId="2" borderId="3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wrapText="1"/>
    </xf>
    <xf numFmtId="10" fontId="12" fillId="0" borderId="0" xfId="0" applyNumberFormat="1" applyFont="1" applyFill="1" applyBorder="1" applyAlignment="1">
      <alignment wrapText="1"/>
    </xf>
    <xf numFmtId="4" fontId="12" fillId="0" borderId="0" xfId="1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0" fontId="12" fillId="3" borderId="29" xfId="0" applyNumberFormat="1" applyFont="1" applyFill="1" applyBorder="1" applyAlignment="1">
      <alignment wrapText="1"/>
    </xf>
    <xf numFmtId="10" fontId="9" fillId="0" borderId="5" xfId="7" applyNumberFormat="1" applyFont="1" applyFill="1" applyBorder="1" applyAlignment="1">
      <alignment wrapText="1"/>
    </xf>
    <xf numFmtId="10" fontId="9" fillId="0" borderId="29" xfId="7" applyNumberFormat="1" applyFont="1" applyFill="1" applyBorder="1" applyAlignment="1">
      <alignment wrapText="1"/>
    </xf>
    <xf numFmtId="2" fontId="12" fillId="2" borderId="3" xfId="1" applyNumberFormat="1" applyFont="1" applyFill="1" applyBorder="1" applyAlignment="1">
      <alignment horizontal="center" vertical="center" wrapText="1"/>
    </xf>
    <xf numFmtId="2" fontId="12" fillId="2" borderId="4" xfId="1" applyNumberFormat="1" applyFont="1" applyFill="1" applyBorder="1" applyAlignment="1">
      <alignment horizontal="center" vertical="center" wrapText="1"/>
    </xf>
    <xf numFmtId="10" fontId="12" fillId="0" borderId="0" xfId="0" applyNumberFormat="1" applyFont="1"/>
    <xf numFmtId="2" fontId="2" fillId="2" borderId="5" xfId="1" applyNumberFormat="1" applyFont="1" applyFill="1" applyBorder="1" applyAlignment="1">
      <alignment horizontal="center" vertical="top" wrapText="1"/>
    </xf>
    <xf numFmtId="10" fontId="9" fillId="0" borderId="0" xfId="0" applyNumberFormat="1" applyFont="1" applyBorder="1"/>
    <xf numFmtId="10" fontId="9" fillId="0" borderId="0" xfId="1" applyNumberFormat="1" applyFont="1" applyBorder="1"/>
    <xf numFmtId="4" fontId="12" fillId="3" borderId="27" xfId="0" applyNumberFormat="1" applyFont="1" applyFill="1" applyBorder="1" applyAlignment="1">
      <alignment wrapText="1"/>
    </xf>
    <xf numFmtId="4" fontId="12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9" fillId="0" borderId="4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4" fontId="12" fillId="0" borderId="4" xfId="0" applyNumberFormat="1" applyFont="1" applyFill="1" applyBorder="1" applyAlignment="1">
      <alignment wrapText="1"/>
    </xf>
    <xf numFmtId="0" fontId="12" fillId="0" borderId="4" xfId="0" applyFont="1" applyFill="1" applyBorder="1" applyAlignment="1">
      <alignment wrapText="1"/>
    </xf>
    <xf numFmtId="4" fontId="2" fillId="0" borderId="32" xfId="1" applyNumberFormat="1" applyFont="1" applyFill="1" applyBorder="1" applyAlignment="1">
      <alignment horizontal="center" vertical="top" wrapText="1"/>
    </xf>
    <xf numFmtId="4" fontId="9" fillId="0" borderId="0" xfId="1" applyNumberFormat="1" applyFont="1" applyFill="1" applyBorder="1"/>
    <xf numFmtId="4" fontId="2" fillId="2" borderId="5" xfId="1" applyNumberFormat="1" applyFont="1" applyFill="1" applyBorder="1" applyAlignment="1">
      <alignment horizontal="center" vertical="top" wrapText="1"/>
    </xf>
    <xf numFmtId="10" fontId="12" fillId="3" borderId="4" xfId="0" applyNumberFormat="1" applyFont="1" applyFill="1" applyBorder="1" applyAlignment="1">
      <alignment horizontal="center"/>
    </xf>
    <xf numFmtId="4" fontId="12" fillId="3" borderId="6" xfId="0" applyNumberFormat="1" applyFont="1" applyFill="1" applyBorder="1" applyAlignment="1">
      <alignment horizontal="right"/>
    </xf>
    <xf numFmtId="0" fontId="19" fillId="3" borderId="4" xfId="0" applyFont="1" applyFill="1" applyBorder="1" applyAlignment="1">
      <alignment wrapText="1"/>
    </xf>
    <xf numFmtId="10" fontId="9" fillId="0" borderId="4" xfId="0" applyNumberFormat="1" applyFont="1" applyFill="1" applyBorder="1" applyAlignment="1">
      <alignment horizontal="right"/>
    </xf>
    <xf numFmtId="4" fontId="9" fillId="0" borderId="6" xfId="0" applyNumberFormat="1" applyFont="1" applyFill="1" applyBorder="1" applyAlignment="1">
      <alignment horizontal="right"/>
    </xf>
    <xf numFmtId="0" fontId="20" fillId="0" borderId="4" xfId="0" applyFont="1" applyBorder="1" applyAlignment="1">
      <alignment wrapText="1"/>
    </xf>
    <xf numFmtId="0" fontId="20" fillId="0" borderId="6" xfId="0" applyFont="1" applyBorder="1" applyAlignment="1">
      <alignment wrapText="1"/>
    </xf>
    <xf numFmtId="10" fontId="12" fillId="0" borderId="0" xfId="0" applyNumberFormat="1" applyFont="1" applyAlignment="1"/>
    <xf numFmtId="4" fontId="12" fillId="0" borderId="0" xfId="0" applyNumberFormat="1" applyFont="1" applyAlignment="1"/>
    <xf numFmtId="0" fontId="12" fillId="0" borderId="0" xfId="0" applyFont="1" applyAlignment="1"/>
    <xf numFmtId="10" fontId="2" fillId="2" borderId="5" xfId="2" applyNumberFormat="1" applyFont="1" applyFill="1" applyBorder="1" applyAlignment="1">
      <alignment horizontal="center" vertical="top"/>
    </xf>
    <xf numFmtId="4" fontId="9" fillId="0" borderId="0" xfId="1" applyNumberFormat="1" applyFont="1" applyBorder="1" applyAlignment="1"/>
    <xf numFmtId="10" fontId="9" fillId="0" borderId="0" xfId="0" applyNumberFormat="1" applyFont="1" applyBorder="1" applyAlignment="1">
      <alignment horizontal="center"/>
    </xf>
    <xf numFmtId="10" fontId="10" fillId="0" borderId="0" xfId="0" applyNumberFormat="1" applyFont="1" applyAlignment="1"/>
    <xf numFmtId="4" fontId="9" fillId="0" borderId="35" xfId="0" applyNumberFormat="1" applyFont="1" applyFill="1" applyBorder="1" applyAlignment="1">
      <alignment horizontal="right"/>
    </xf>
    <xf numFmtId="4" fontId="9" fillId="0" borderId="36" xfId="0" applyNumberFormat="1" applyFont="1" applyFill="1" applyBorder="1" applyAlignment="1">
      <alignment horizontal="right"/>
    </xf>
    <xf numFmtId="0" fontId="3" fillId="0" borderId="36" xfId="3" applyFont="1" applyBorder="1" applyAlignment="1">
      <alignment vertical="top" wrapText="1"/>
    </xf>
    <xf numFmtId="0" fontId="3" fillId="0" borderId="36" xfId="3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0" fontId="3" fillId="0" borderId="5" xfId="3" applyFont="1" applyBorder="1" applyAlignment="1">
      <alignment vertical="top" wrapText="1"/>
    </xf>
    <xf numFmtId="0" fontId="3" fillId="0" borderId="5" xfId="3" applyNumberFormat="1" applyFont="1" applyFill="1" applyBorder="1" applyAlignment="1">
      <alignment horizontal="center" vertical="top"/>
    </xf>
    <xf numFmtId="0" fontId="2" fillId="0" borderId="5" xfId="3" applyFont="1" applyBorder="1" applyAlignment="1">
      <alignment vertical="top" wrapText="1"/>
    </xf>
    <xf numFmtId="0" fontId="2" fillId="0" borderId="5" xfId="3" applyNumberFormat="1" applyFont="1" applyFill="1" applyBorder="1" applyAlignment="1">
      <alignment horizontal="center" vertical="top"/>
    </xf>
    <xf numFmtId="0" fontId="3" fillId="0" borderId="5" xfId="3" applyFont="1" applyFill="1" applyBorder="1" applyAlignment="1">
      <alignment vertical="top" wrapText="1"/>
    </xf>
    <xf numFmtId="0" fontId="2" fillId="0" borderId="5" xfId="3" applyFont="1" applyFill="1" applyBorder="1" applyAlignment="1">
      <alignment vertical="top" wrapText="1"/>
    </xf>
    <xf numFmtId="0" fontId="12" fillId="2" borderId="7" xfId="0" applyFont="1" applyFill="1" applyBorder="1" applyAlignment="1">
      <alignment horizontal="center" vertical="center"/>
    </xf>
    <xf numFmtId="4" fontId="2" fillId="2" borderId="5" xfId="2" applyNumberFormat="1" applyFont="1" applyFill="1" applyBorder="1" applyAlignment="1">
      <alignment horizontal="center" vertical="top"/>
    </xf>
    <xf numFmtId="4" fontId="12" fillId="3" borderId="5" xfId="0" applyNumberFormat="1" applyFont="1" applyFill="1" applyBorder="1" applyAlignment="1">
      <alignment horizontal="right"/>
    </xf>
    <xf numFmtId="0" fontId="19" fillId="3" borderId="5" xfId="0" applyFont="1" applyFill="1" applyBorder="1" applyAlignment="1">
      <alignment vertical="center"/>
    </xf>
    <xf numFmtId="0" fontId="16" fillId="3" borderId="5" xfId="3" applyFont="1" applyFill="1" applyBorder="1" applyAlignment="1" applyProtection="1">
      <alignment horizontal="center" vertical="top"/>
      <protection hidden="1"/>
    </xf>
    <xf numFmtId="4" fontId="20" fillId="0" borderId="5" xfId="0" applyNumberFormat="1" applyFont="1" applyFill="1" applyBorder="1" applyAlignment="1">
      <alignment horizontal="right" vertical="center"/>
    </xf>
    <xf numFmtId="0" fontId="20" fillId="0" borderId="5" xfId="0" applyFont="1" applyFill="1" applyBorder="1" applyAlignment="1">
      <alignment horizontal="left" vertical="center" indent="1"/>
    </xf>
    <xf numFmtId="0" fontId="11" fillId="0" borderId="18" xfId="3" applyFont="1" applyBorder="1" applyAlignment="1" applyProtection="1">
      <alignment horizontal="center" vertical="top"/>
      <protection hidden="1"/>
    </xf>
    <xf numFmtId="0" fontId="20" fillId="0" borderId="5" xfId="0" applyFont="1" applyFill="1" applyBorder="1" applyAlignment="1">
      <alignment horizontal="left" vertical="center" wrapText="1" indent="1"/>
    </xf>
    <xf numFmtId="0" fontId="9" fillId="0" borderId="5" xfId="0" quotePrefix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right"/>
    </xf>
    <xf numFmtId="0" fontId="19" fillId="0" borderId="5" xfId="0" applyFont="1" applyFill="1" applyBorder="1" applyAlignment="1">
      <alignment vertical="center" wrapText="1"/>
    </xf>
    <xf numFmtId="0" fontId="11" fillId="0" borderId="5" xfId="3" applyFont="1" applyBorder="1" applyAlignment="1" applyProtection="1">
      <alignment horizontal="center" vertical="top"/>
      <protection hidden="1"/>
    </xf>
    <xf numFmtId="0" fontId="9" fillId="0" borderId="5" xfId="0" applyFont="1" applyBorder="1" applyAlignment="1">
      <alignment horizontal="center"/>
    </xf>
    <xf numFmtId="0" fontId="19" fillId="0" borderId="5" xfId="0" applyFont="1" applyFill="1" applyBorder="1" applyAlignment="1">
      <alignment vertical="center"/>
    </xf>
    <xf numFmtId="0" fontId="12" fillId="2" borderId="37" xfId="0" applyFont="1" applyFill="1" applyBorder="1" applyAlignment="1">
      <alignment horizontal="center" vertical="center"/>
    </xf>
    <xf numFmtId="0" fontId="9" fillId="0" borderId="25" xfId="0" applyFont="1" applyBorder="1"/>
    <xf numFmtId="0" fontId="12" fillId="0" borderId="25" xfId="0" applyFont="1" applyBorder="1"/>
    <xf numFmtId="0" fontId="2" fillId="2" borderId="26" xfId="2" applyFont="1" applyFill="1" applyBorder="1" applyAlignment="1">
      <alignment horizontal="center" vertical="top"/>
    </xf>
    <xf numFmtId="0" fontId="2" fillId="2" borderId="38" xfId="2" applyFont="1" applyFill="1" applyBorder="1" applyAlignment="1">
      <alignment horizontal="left" vertical="top"/>
    </xf>
    <xf numFmtId="0" fontId="2" fillId="2" borderId="39" xfId="2" applyFont="1" applyFill="1" applyBorder="1" applyAlignment="1">
      <alignment horizontal="left" vertical="top"/>
    </xf>
    <xf numFmtId="4" fontId="12" fillId="3" borderId="5" xfId="0" applyNumberFormat="1" applyFont="1" applyFill="1" applyBorder="1"/>
    <xf numFmtId="0" fontId="19" fillId="3" borderId="17" xfId="0" applyFont="1" applyFill="1" applyBorder="1" applyAlignment="1">
      <alignment vertical="center"/>
    </xf>
    <xf numFmtId="0" fontId="21" fillId="3" borderId="5" xfId="3" applyFont="1" applyFill="1" applyBorder="1" applyAlignment="1" applyProtection="1">
      <alignment horizontal="center" vertical="top"/>
      <protection hidden="1"/>
    </xf>
    <xf numFmtId="4" fontId="9" fillId="0" borderId="5" xfId="0" applyNumberFormat="1" applyFont="1" applyBorder="1"/>
    <xf numFmtId="0" fontId="20" fillId="0" borderId="17" xfId="0" applyFont="1" applyFill="1" applyBorder="1" applyAlignment="1">
      <alignment horizontal="left" vertical="center" indent="1"/>
    </xf>
    <xf numFmtId="0" fontId="20" fillId="0" borderId="25" xfId="0" applyFont="1" applyFill="1" applyBorder="1" applyAlignment="1">
      <alignment horizontal="left" vertical="center" wrapText="1" indent="1"/>
    </xf>
    <xf numFmtId="4" fontId="12" fillId="0" borderId="5" xfId="0" applyNumberFormat="1" applyFont="1" applyBorder="1"/>
    <xf numFmtId="0" fontId="19" fillId="0" borderId="17" xfId="0" applyFont="1" applyFill="1" applyBorder="1" applyAlignment="1">
      <alignment vertical="center"/>
    </xf>
    <xf numFmtId="0" fontId="10" fillId="0" borderId="5" xfId="3" applyFont="1" applyBorder="1" applyAlignment="1" applyProtection="1">
      <alignment horizontal="center" vertical="top"/>
      <protection hidden="1"/>
    </xf>
    <xf numFmtId="4" fontId="9" fillId="0" borderId="25" xfId="0" applyNumberFormat="1" applyFont="1" applyBorder="1"/>
    <xf numFmtId="0" fontId="2" fillId="2" borderId="38" xfId="2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left" indent="1"/>
    </xf>
    <xf numFmtId="0" fontId="9" fillId="0" borderId="4" xfId="3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9" fillId="0" borderId="7" xfId="4" applyFont="1" applyFill="1" applyBorder="1" applyAlignment="1">
      <alignment horizontal="center"/>
    </xf>
    <xf numFmtId="0" fontId="9" fillId="0" borderId="5" xfId="4" applyFont="1" applyFill="1" applyBorder="1" applyAlignment="1">
      <alignment horizontal="center"/>
    </xf>
    <xf numFmtId="0" fontId="12" fillId="0" borderId="5" xfId="4" applyFont="1" applyFill="1" applyBorder="1"/>
    <xf numFmtId="0" fontId="12" fillId="0" borderId="5" xfId="4" applyFont="1" applyFill="1" applyBorder="1" applyAlignment="1">
      <alignment horizontal="center"/>
    </xf>
    <xf numFmtId="0" fontId="9" fillId="0" borderId="5" xfId="4" quotePrefix="1" applyFont="1" applyFill="1" applyBorder="1" applyAlignment="1">
      <alignment horizontal="center"/>
    </xf>
    <xf numFmtId="0" fontId="12" fillId="0" borderId="5" xfId="4" quotePrefix="1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6" fillId="0" borderId="0" xfId="3" applyFont="1" applyFill="1" applyBorder="1" applyAlignment="1">
      <alignment horizontal="left"/>
    </xf>
    <xf numFmtId="0" fontId="3" fillId="0" borderId="4" xfId="3" applyFont="1" applyFill="1" applyBorder="1"/>
    <xf numFmtId="0" fontId="9" fillId="0" borderId="4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justify" vertical="center" wrapText="1"/>
    </xf>
    <xf numFmtId="0" fontId="2" fillId="0" borderId="4" xfId="3" applyFont="1" applyFill="1" applyBorder="1" applyAlignment="1">
      <alignment horizontal="center"/>
    </xf>
    <xf numFmtId="0" fontId="3" fillId="0" borderId="4" xfId="3" applyFont="1" applyFill="1" applyBorder="1" applyAlignment="1">
      <alignment wrapText="1"/>
    </xf>
    <xf numFmtId="0" fontId="3" fillId="0" borderId="4" xfId="3" applyFont="1" applyFill="1" applyBorder="1" applyAlignment="1">
      <alignment horizontal="left"/>
    </xf>
    <xf numFmtId="0" fontId="3" fillId="0" borderId="4" xfId="3" applyFont="1" applyFill="1" applyBorder="1" applyAlignment="1">
      <alignment horizontal="left" wrapText="1"/>
    </xf>
    <xf numFmtId="0" fontId="2" fillId="0" borderId="4" xfId="3" applyFont="1" applyFill="1" applyBorder="1" applyAlignment="1">
      <alignment wrapText="1"/>
    </xf>
    <xf numFmtId="0" fontId="2" fillId="0" borderId="4" xfId="3" applyFont="1" applyFill="1" applyBorder="1" applyAlignment="1">
      <alignment horizontal="left" wrapText="1"/>
    </xf>
    <xf numFmtId="0" fontId="6" fillId="0" borderId="0" xfId="3" applyFont="1" applyFill="1" applyBorder="1" applyAlignment="1">
      <alignment horizontal="left" wrapText="1"/>
    </xf>
    <xf numFmtId="0" fontId="6" fillId="0" borderId="0" xfId="3" applyFont="1" applyFill="1" applyBorder="1"/>
    <xf numFmtId="0" fontId="23" fillId="0" borderId="0" xfId="0" applyFont="1" applyAlignment="1">
      <alignment vertical="center"/>
    </xf>
    <xf numFmtId="9" fontId="1" fillId="0" borderId="5" xfId="0" applyNumberFormat="1" applyFont="1" applyBorder="1" applyAlignment="1">
      <alignment wrapText="1"/>
    </xf>
    <xf numFmtId="0" fontId="1" fillId="0" borderId="5" xfId="0" applyFont="1" applyBorder="1" applyAlignment="1">
      <alignment wrapText="1"/>
    </xf>
    <xf numFmtId="4" fontId="1" fillId="0" borderId="5" xfId="1" applyNumberFormat="1" applyFont="1" applyFill="1" applyBorder="1" applyAlignment="1">
      <alignment wrapText="1"/>
    </xf>
    <xf numFmtId="43" fontId="1" fillId="0" borderId="5" xfId="1" applyFont="1" applyBorder="1" applyAlignment="1">
      <alignment wrapText="1"/>
    </xf>
    <xf numFmtId="0" fontId="11" fillId="4" borderId="40" xfId="0" applyFont="1" applyFill="1" applyBorder="1" applyAlignment="1" applyProtection="1">
      <alignment horizontal="center" vertical="center"/>
      <protection locked="0"/>
    </xf>
    <xf numFmtId="0" fontId="11" fillId="4" borderId="41" xfId="0" applyFont="1" applyFill="1" applyBorder="1" applyAlignment="1" applyProtection="1">
      <alignment horizontal="center" vertical="center"/>
      <protection locked="0"/>
    </xf>
    <xf numFmtId="0" fontId="2" fillId="3" borderId="18" xfId="3" applyFont="1" applyFill="1" applyBorder="1" applyAlignment="1">
      <alignment horizontal="center" vertical="center" wrapText="1"/>
    </xf>
    <xf numFmtId="0" fontId="2" fillId="3" borderId="0" xfId="3" applyFont="1" applyFill="1" applyBorder="1" applyAlignment="1">
      <alignment horizontal="center" vertical="center" wrapText="1"/>
    </xf>
    <xf numFmtId="0" fontId="1" fillId="0" borderId="11" xfId="3" applyFont="1" applyBorder="1" applyAlignment="1">
      <alignment horizontal="left" vertical="top" wrapText="1" indent="1"/>
    </xf>
    <xf numFmtId="0" fontId="1" fillId="0" borderId="0" xfId="3" applyFont="1" applyBorder="1" applyAlignment="1">
      <alignment horizontal="left" vertical="top" wrapText="1" indent="1"/>
    </xf>
    <xf numFmtId="0" fontId="1" fillId="0" borderId="22" xfId="3" applyFont="1" applyFill="1" applyBorder="1" applyAlignment="1">
      <alignment horizontal="left" vertical="top" wrapText="1" indent="1"/>
    </xf>
    <xf numFmtId="0" fontId="9" fillId="0" borderId="19" xfId="3" applyFont="1" applyFill="1" applyBorder="1" applyAlignment="1">
      <alignment horizontal="left" vertical="top" wrapText="1" indent="1"/>
    </xf>
    <xf numFmtId="0" fontId="9" fillId="0" borderId="20" xfId="3" applyFont="1" applyFill="1" applyBorder="1" applyAlignment="1">
      <alignment horizontal="left" vertical="top" wrapText="1" indent="1"/>
    </xf>
    <xf numFmtId="0" fontId="1" fillId="0" borderId="11" xfId="3" applyFont="1" applyFill="1" applyBorder="1" applyAlignment="1">
      <alignment horizontal="left" vertical="top" wrapText="1" indent="1"/>
    </xf>
    <xf numFmtId="0" fontId="9" fillId="0" borderId="0" xfId="3" applyFont="1" applyFill="1" applyBorder="1" applyAlignment="1">
      <alignment horizontal="left" vertical="top" wrapText="1" indent="1"/>
    </xf>
    <xf numFmtId="0" fontId="9" fillId="0" borderId="15" xfId="3" applyFont="1" applyFill="1" applyBorder="1" applyAlignment="1">
      <alignment horizontal="left" vertical="top" wrapText="1" indent="1"/>
    </xf>
    <xf numFmtId="0" fontId="9" fillId="0" borderId="0" xfId="0" applyFont="1" applyAlignment="1">
      <alignment horizontal="justify"/>
    </xf>
    <xf numFmtId="0" fontId="9" fillId="0" borderId="0" xfId="0" applyFont="1" applyAlignment="1">
      <alignment horizontal="justify" vertical="center"/>
    </xf>
    <xf numFmtId="0" fontId="9" fillId="0" borderId="0" xfId="3" applyFont="1" applyBorder="1" applyAlignment="1">
      <alignment horizontal="left" vertical="top" wrapText="1" indent="1"/>
    </xf>
    <xf numFmtId="0" fontId="9" fillId="0" borderId="15" xfId="3" applyFont="1" applyBorder="1" applyAlignment="1">
      <alignment horizontal="left" vertical="top" wrapText="1" indent="1"/>
    </xf>
    <xf numFmtId="0" fontId="2" fillId="0" borderId="0" xfId="0" applyFont="1" applyAlignment="1" applyProtection="1">
      <alignment horizontal="center"/>
      <protection locked="0"/>
    </xf>
    <xf numFmtId="0" fontId="2" fillId="2" borderId="5" xfId="2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left" vertical="top" wrapText="1" indent="1"/>
    </xf>
    <xf numFmtId="0" fontId="1" fillId="0" borderId="15" xfId="3" applyFont="1" applyFill="1" applyBorder="1" applyAlignment="1">
      <alignment horizontal="left" vertical="top" wrapText="1" indent="1"/>
    </xf>
    <xf numFmtId="0" fontId="2" fillId="2" borderId="17" xfId="2" applyFont="1" applyFill="1" applyBorder="1" applyAlignment="1">
      <alignment horizontal="left" vertical="top"/>
    </xf>
    <xf numFmtId="0" fontId="2" fillId="2" borderId="26" xfId="2" applyFont="1" applyFill="1" applyBorder="1" applyAlignment="1">
      <alignment horizontal="left" vertical="top"/>
    </xf>
    <xf numFmtId="0" fontId="1" fillId="0" borderId="12" xfId="3" applyFont="1" applyBorder="1" applyAlignment="1">
      <alignment horizontal="left" vertical="top" wrapText="1" indent="1"/>
    </xf>
    <xf numFmtId="0" fontId="9" fillId="0" borderId="21" xfId="3" applyFont="1" applyBorder="1" applyAlignment="1">
      <alignment horizontal="left" vertical="top" wrapText="1" indent="1"/>
    </xf>
    <xf numFmtId="0" fontId="9" fillId="0" borderId="13" xfId="3" applyFont="1" applyBorder="1" applyAlignment="1">
      <alignment horizontal="left" vertical="top" wrapText="1" indent="1"/>
    </xf>
    <xf numFmtId="0" fontId="2" fillId="6" borderId="11" xfId="3" applyFont="1" applyFill="1" applyBorder="1" applyAlignment="1">
      <alignment horizontal="left" vertical="center" wrapText="1"/>
    </xf>
    <xf numFmtId="0" fontId="2" fillId="6" borderId="0" xfId="3" applyFont="1" applyFill="1" applyBorder="1" applyAlignment="1">
      <alignment horizontal="left" vertical="center" wrapText="1"/>
    </xf>
    <xf numFmtId="0" fontId="2" fillId="0" borderId="32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 vertical="top" wrapText="1"/>
    </xf>
    <xf numFmtId="49" fontId="1" fillId="0" borderId="4" xfId="0" applyNumberFormat="1" applyFont="1" applyFill="1" applyBorder="1" applyAlignment="1">
      <alignment wrapText="1"/>
    </xf>
    <xf numFmtId="0" fontId="1" fillId="0" borderId="4" xfId="0" applyNumberFormat="1" applyFont="1" applyFill="1" applyBorder="1" applyAlignment="1">
      <alignment wrapText="1"/>
    </xf>
  </cellXfs>
  <cellStyles count="8">
    <cellStyle name="Millares 2" xfId="1"/>
    <cellStyle name="Normal" xfId="0" builtinId="0"/>
    <cellStyle name="Normal 2" xfId="2"/>
    <cellStyle name="Normal 2 2" xfId="3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11</xdr:row>
      <xdr:rowOff>28575</xdr:rowOff>
    </xdr:from>
    <xdr:to>
      <xdr:col>4</xdr:col>
      <xdr:colOff>793751</xdr:colOff>
      <xdr:row>21</xdr:row>
      <xdr:rowOff>33336</xdr:rowOff>
    </xdr:to>
    <xdr:sp macro="" textlink="">
      <xdr:nvSpPr>
        <xdr:cNvPr id="2" name="1 CuadroTexto"/>
        <xdr:cNvSpPr txBox="1"/>
      </xdr:nvSpPr>
      <xdr:spPr>
        <a:xfrm>
          <a:off x="5514975" y="1943100"/>
          <a:ext cx="2222501" cy="1433511"/>
        </a:xfrm>
        <a:prstGeom prst="rect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wrap="square" rtlCol="0" anchor="t"/>
        <a:lstStyle/>
        <a:p>
          <a:pPr algn="just"/>
          <a:r>
            <a:rPr lang="es-MX" sz="1200" b="1"/>
            <a:t>El contenido de las cuentas reflejadas en</a:t>
          </a:r>
          <a:r>
            <a:rPr lang="es-MX" sz="1200" b="1" baseline="0"/>
            <a:t> cada una de las notas</a:t>
          </a:r>
          <a:r>
            <a:rPr lang="es-MX" sz="1200" b="1"/>
            <a:t>, es sólo para </a:t>
          </a:r>
          <a:r>
            <a:rPr lang="es-MX" sz="1200" b="1" u="sng"/>
            <a:t>ejemplificar</a:t>
          </a:r>
          <a:r>
            <a:rPr lang="es-MX" sz="1200" b="1"/>
            <a:t>.</a:t>
          </a:r>
          <a:r>
            <a:rPr lang="es-MX" sz="1200" b="1" baseline="0"/>
            <a:t> E</a:t>
          </a:r>
          <a:r>
            <a:rPr lang="es-MX" sz="1200" b="1"/>
            <a:t>l número, nombre y concepto de la cuenta en particular dependerá de cada ente.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C44"/>
  <sheetViews>
    <sheetView tabSelected="1" zoomScaleNormal="100" zoomScaleSheetLayoutView="10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12.88671875" defaultRowHeight="10.199999999999999" x14ac:dyDescent="0.2"/>
  <cols>
    <col min="1" max="1" width="14.6640625" style="2" customWidth="1"/>
    <col min="2" max="2" width="63.6640625" style="2" bestFit="1" customWidth="1"/>
    <col min="3" max="3" width="19.6640625" style="2" customWidth="1"/>
    <col min="4" max="16384" width="12.88671875" style="2"/>
  </cols>
  <sheetData>
    <row r="1" spans="1:3" ht="35.1" customHeight="1" x14ac:dyDescent="0.2">
      <c r="A1" s="450" t="s">
        <v>557</v>
      </c>
      <c r="B1" s="451"/>
      <c r="C1" s="1"/>
    </row>
    <row r="2" spans="1:3" ht="15" customHeight="1" x14ac:dyDescent="0.2">
      <c r="A2" s="166" t="s">
        <v>555</v>
      </c>
      <c r="B2" s="167" t="s">
        <v>556</v>
      </c>
    </row>
    <row r="3" spans="1:3" x14ac:dyDescent="0.2">
      <c r="A3" s="65"/>
      <c r="B3" s="69"/>
    </row>
    <row r="4" spans="1:3" x14ac:dyDescent="0.2">
      <c r="A4" s="66"/>
      <c r="B4" s="70" t="s">
        <v>561</v>
      </c>
    </row>
    <row r="5" spans="1:3" x14ac:dyDescent="0.2">
      <c r="A5" s="66"/>
      <c r="B5" s="70"/>
    </row>
    <row r="6" spans="1:3" x14ac:dyDescent="0.2">
      <c r="A6" s="66"/>
      <c r="B6" s="72" t="s">
        <v>424</v>
      </c>
    </row>
    <row r="7" spans="1:3" x14ac:dyDescent="0.2">
      <c r="A7" s="66" t="s">
        <v>425</v>
      </c>
      <c r="B7" s="71" t="s">
        <v>426</v>
      </c>
    </row>
    <row r="8" spans="1:3" x14ac:dyDescent="0.2">
      <c r="A8" s="66" t="s">
        <v>427</v>
      </c>
      <c r="B8" s="71" t="s">
        <v>428</v>
      </c>
    </row>
    <row r="9" spans="1:3" x14ac:dyDescent="0.2">
      <c r="A9" s="66" t="s">
        <v>429</v>
      </c>
      <c r="B9" s="71" t="s">
        <v>430</v>
      </c>
    </row>
    <row r="10" spans="1:3" x14ac:dyDescent="0.2">
      <c r="A10" s="66" t="s">
        <v>431</v>
      </c>
      <c r="B10" s="71" t="s">
        <v>432</v>
      </c>
    </row>
    <row r="11" spans="1:3" x14ac:dyDescent="0.2">
      <c r="A11" s="66" t="s">
        <v>433</v>
      </c>
      <c r="B11" s="71" t="s">
        <v>434</v>
      </c>
    </row>
    <row r="12" spans="1:3" x14ac:dyDescent="0.2">
      <c r="A12" s="66" t="s">
        <v>435</v>
      </c>
      <c r="B12" s="71" t="s">
        <v>436</v>
      </c>
    </row>
    <row r="13" spans="1:3" x14ac:dyDescent="0.2">
      <c r="A13" s="66" t="s">
        <v>437</v>
      </c>
      <c r="B13" s="71" t="s">
        <v>438</v>
      </c>
    </row>
    <row r="14" spans="1:3" x14ac:dyDescent="0.2">
      <c r="A14" s="66" t="s">
        <v>439</v>
      </c>
      <c r="B14" s="71" t="s">
        <v>440</v>
      </c>
    </row>
    <row r="15" spans="1:3" x14ac:dyDescent="0.2">
      <c r="A15" s="66" t="s">
        <v>441</v>
      </c>
      <c r="B15" s="71" t="s">
        <v>442</v>
      </c>
    </row>
    <row r="16" spans="1:3" x14ac:dyDescent="0.2">
      <c r="A16" s="66" t="s">
        <v>443</v>
      </c>
      <c r="B16" s="71" t="s">
        <v>444</v>
      </c>
    </row>
    <row r="17" spans="1:2" x14ac:dyDescent="0.2">
      <c r="A17" s="66" t="s">
        <v>445</v>
      </c>
      <c r="B17" s="71" t="s">
        <v>446</v>
      </c>
    </row>
    <row r="18" spans="1:2" x14ac:dyDescent="0.2">
      <c r="A18" s="66" t="s">
        <v>447</v>
      </c>
      <c r="B18" s="71" t="s">
        <v>448</v>
      </c>
    </row>
    <row r="19" spans="1:2" x14ac:dyDescent="0.2">
      <c r="A19" s="66" t="s">
        <v>449</v>
      </c>
      <c r="B19" s="71" t="s">
        <v>450</v>
      </c>
    </row>
    <row r="20" spans="1:2" x14ac:dyDescent="0.2">
      <c r="A20" s="66" t="s">
        <v>451</v>
      </c>
      <c r="B20" s="71" t="s">
        <v>452</v>
      </c>
    </row>
    <row r="21" spans="1:2" x14ac:dyDescent="0.2">
      <c r="A21" s="66" t="s">
        <v>653</v>
      </c>
      <c r="B21" s="71" t="s">
        <v>453</v>
      </c>
    </row>
    <row r="22" spans="1:2" x14ac:dyDescent="0.2">
      <c r="A22" s="66" t="s">
        <v>654</v>
      </c>
      <c r="B22" s="71" t="s">
        <v>454</v>
      </c>
    </row>
    <row r="23" spans="1:2" x14ac:dyDescent="0.2">
      <c r="A23" s="66" t="s">
        <v>655</v>
      </c>
      <c r="B23" s="71" t="s">
        <v>455</v>
      </c>
    </row>
    <row r="24" spans="1:2" x14ac:dyDescent="0.2">
      <c r="A24" s="66" t="s">
        <v>456</v>
      </c>
      <c r="B24" s="71" t="s">
        <v>457</v>
      </c>
    </row>
    <row r="25" spans="1:2" x14ac:dyDescent="0.2">
      <c r="A25" s="66" t="s">
        <v>458</v>
      </c>
      <c r="B25" s="71" t="s">
        <v>459</v>
      </c>
    </row>
    <row r="26" spans="1:2" x14ac:dyDescent="0.2">
      <c r="A26" s="66" t="s">
        <v>460</v>
      </c>
      <c r="B26" s="71" t="s">
        <v>461</v>
      </c>
    </row>
    <row r="27" spans="1:2" x14ac:dyDescent="0.2">
      <c r="A27" s="66" t="s">
        <v>462</v>
      </c>
      <c r="B27" s="71" t="s">
        <v>463</v>
      </c>
    </row>
    <row r="28" spans="1:2" x14ac:dyDescent="0.2">
      <c r="A28" s="66" t="s">
        <v>650</v>
      </c>
      <c r="B28" s="71" t="s">
        <v>651</v>
      </c>
    </row>
    <row r="29" spans="1:2" x14ac:dyDescent="0.2">
      <c r="A29" s="66"/>
      <c r="B29" s="71"/>
    </row>
    <row r="30" spans="1:2" x14ac:dyDescent="0.2">
      <c r="A30" s="66"/>
      <c r="B30" s="72"/>
    </row>
    <row r="31" spans="1:2" x14ac:dyDescent="0.2">
      <c r="A31" s="66" t="s">
        <v>565</v>
      </c>
      <c r="B31" s="71" t="s">
        <v>559</v>
      </c>
    </row>
    <row r="32" spans="1:2" x14ac:dyDescent="0.2">
      <c r="A32" s="66" t="s">
        <v>566</v>
      </c>
      <c r="B32" s="71" t="s">
        <v>560</v>
      </c>
    </row>
    <row r="33" spans="1:3" x14ac:dyDescent="0.2">
      <c r="A33" s="66"/>
      <c r="B33" s="71"/>
    </row>
    <row r="34" spans="1:3" x14ac:dyDescent="0.2">
      <c r="A34" s="66"/>
      <c r="B34" s="70" t="s">
        <v>562</v>
      </c>
    </row>
    <row r="35" spans="1:3" x14ac:dyDescent="0.2">
      <c r="A35" s="66" t="s">
        <v>564</v>
      </c>
      <c r="B35" s="71" t="s">
        <v>465</v>
      </c>
    </row>
    <row r="36" spans="1:3" x14ac:dyDescent="0.2">
      <c r="A36" s="66"/>
      <c r="B36" s="71" t="s">
        <v>466</v>
      </c>
    </row>
    <row r="37" spans="1:3" ht="10.8" thickBot="1" x14ac:dyDescent="0.25">
      <c r="A37" s="67"/>
      <c r="B37" s="68"/>
    </row>
    <row r="39" spans="1:3" x14ac:dyDescent="0.2">
      <c r="A39" s="176" t="s">
        <v>660</v>
      </c>
      <c r="B39" s="177"/>
      <c r="C39" s="177"/>
    </row>
    <row r="40" spans="1:3" x14ac:dyDescent="0.2">
      <c r="A40" s="178"/>
      <c r="B40" s="177"/>
      <c r="C40" s="177"/>
    </row>
    <row r="41" spans="1:3" x14ac:dyDescent="0.2">
      <c r="A41" s="179"/>
      <c r="B41" s="180"/>
      <c r="C41" s="179"/>
    </row>
    <row r="42" spans="1:3" x14ac:dyDescent="0.2">
      <c r="A42" s="181"/>
      <c r="B42" s="179"/>
      <c r="C42" s="179"/>
    </row>
    <row r="43" spans="1:3" x14ac:dyDescent="0.2">
      <c r="A43" s="181"/>
      <c r="B43" s="179" t="s">
        <v>661</v>
      </c>
      <c r="C43" s="181" t="s">
        <v>661</v>
      </c>
    </row>
    <row r="44" spans="1:3" ht="30.6" x14ac:dyDescent="0.2">
      <c r="A44" s="181"/>
      <c r="B44" s="185" t="s">
        <v>941</v>
      </c>
      <c r="C44" s="185" t="s">
        <v>942</v>
      </c>
    </row>
  </sheetData>
  <sheetProtection formatCells="0" formatColumns="0" formatRows="0" autoFilter="0" pivotTables="0"/>
  <mergeCells count="1">
    <mergeCell ref="A1:B1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52" t="s">
        <v>567</v>
      </c>
      <c r="B2" s="453"/>
      <c r="C2" s="6"/>
    </row>
    <row r="3" spans="1:4" ht="10.8" thickBot="1" x14ac:dyDescent="0.25">
      <c r="C3" s="6"/>
    </row>
    <row r="4" spans="1:4" ht="14.1" customHeight="1" x14ac:dyDescent="0.2">
      <c r="A4" s="132" t="s">
        <v>658</v>
      </c>
      <c r="B4" s="149"/>
      <c r="C4" s="149"/>
      <c r="D4" s="150"/>
    </row>
    <row r="5" spans="1:4" ht="14.1" customHeight="1" x14ac:dyDescent="0.2">
      <c r="A5" s="134" t="s">
        <v>568</v>
      </c>
      <c r="B5" s="140"/>
      <c r="C5" s="140"/>
      <c r="D5" s="141"/>
    </row>
    <row r="6" spans="1:4" ht="14.1" customHeight="1" x14ac:dyDescent="0.2">
      <c r="A6" s="454" t="s">
        <v>582</v>
      </c>
      <c r="B6" s="464"/>
      <c r="C6" s="464"/>
      <c r="D6" s="465"/>
    </row>
    <row r="7" spans="1:4" ht="14.1" customHeight="1" thickBot="1" x14ac:dyDescent="0.25">
      <c r="A7" s="146" t="s">
        <v>583</v>
      </c>
      <c r="B7" s="147"/>
      <c r="C7" s="147"/>
      <c r="D7" s="148"/>
    </row>
    <row r="8" spans="1:4" x14ac:dyDescent="0.2">
      <c r="C8" s="6"/>
    </row>
  </sheetData>
  <mergeCells count="2">
    <mergeCell ref="A2:B2"/>
    <mergeCell ref="A6:D6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7" width="22.6640625" style="6" customWidth="1"/>
    <col min="8" max="16384" width="11.44140625" style="6"/>
  </cols>
  <sheetData>
    <row r="1" spans="1:7" s="251" customFormat="1" ht="11.25" customHeight="1" x14ac:dyDescent="0.3">
      <c r="A1" s="14" t="s">
        <v>467</v>
      </c>
      <c r="B1" s="14"/>
      <c r="C1" s="283"/>
      <c r="D1" s="14"/>
      <c r="E1" s="14"/>
      <c r="F1" s="14"/>
      <c r="G1" s="284"/>
    </row>
    <row r="2" spans="1:7" s="251" customFormat="1" ht="11.25" customHeight="1" x14ac:dyDescent="0.3">
      <c r="A2" s="14" t="s">
        <v>563</v>
      </c>
      <c r="B2" s="14"/>
      <c r="C2" s="283"/>
      <c r="D2" s="14"/>
      <c r="E2" s="14"/>
      <c r="F2" s="14"/>
      <c r="G2" s="14"/>
    </row>
    <row r="5" spans="1:7" ht="11.25" customHeight="1" x14ac:dyDescent="0.2">
      <c r="A5" s="210" t="s">
        <v>723</v>
      </c>
      <c r="B5" s="210"/>
      <c r="G5" s="84" t="s">
        <v>722</v>
      </c>
    </row>
    <row r="6" spans="1:7" x14ac:dyDescent="0.2">
      <c r="A6" s="281"/>
      <c r="B6" s="281"/>
      <c r="C6" s="282"/>
      <c r="D6" s="281"/>
      <c r="E6" s="281"/>
      <c r="F6" s="281"/>
      <c r="G6" s="281"/>
    </row>
    <row r="7" spans="1:7" ht="15" customHeight="1" x14ac:dyDescent="0.2">
      <c r="A7" s="221" t="s">
        <v>469</v>
      </c>
      <c r="B7" s="220" t="s">
        <v>470</v>
      </c>
      <c r="C7" s="218" t="s">
        <v>667</v>
      </c>
      <c r="D7" s="219" t="s">
        <v>666</v>
      </c>
      <c r="E7" s="219" t="s">
        <v>721</v>
      </c>
      <c r="F7" s="220" t="s">
        <v>720</v>
      </c>
      <c r="G7" s="220" t="s">
        <v>719</v>
      </c>
    </row>
    <row r="8" spans="1:7" x14ac:dyDescent="0.2">
      <c r="A8" s="278" t="s">
        <v>943</v>
      </c>
      <c r="B8" s="278"/>
      <c r="C8" s="215"/>
      <c r="D8" s="280"/>
      <c r="E8" s="279"/>
      <c r="F8" s="278"/>
      <c r="G8" s="278"/>
    </row>
    <row r="9" spans="1:7" x14ac:dyDescent="0.2">
      <c r="A9" s="278"/>
      <c r="B9" s="278"/>
      <c r="C9" s="215"/>
      <c r="D9" s="279"/>
      <c r="E9" s="279"/>
      <c r="F9" s="278"/>
      <c r="G9" s="278"/>
    </row>
    <row r="10" spans="1:7" x14ac:dyDescent="0.2">
      <c r="A10" s="278"/>
      <c r="B10" s="278"/>
      <c r="C10" s="215"/>
      <c r="D10" s="279"/>
      <c r="E10" s="279"/>
      <c r="F10" s="278"/>
      <c r="G10" s="278"/>
    </row>
    <row r="11" spans="1:7" x14ac:dyDescent="0.2">
      <c r="A11" s="278"/>
      <c r="B11" s="278"/>
      <c r="C11" s="215"/>
      <c r="D11" s="279"/>
      <c r="E11" s="279"/>
      <c r="F11" s="278"/>
      <c r="G11" s="278"/>
    </row>
    <row r="12" spans="1:7" x14ac:dyDescent="0.2">
      <c r="A12" s="278"/>
      <c r="B12" s="278"/>
      <c r="C12" s="215"/>
      <c r="D12" s="279"/>
      <c r="E12" s="279"/>
      <c r="F12" s="278"/>
      <c r="G12" s="278"/>
    </row>
    <row r="13" spans="1:7" x14ac:dyDescent="0.2">
      <c r="A13" s="278"/>
      <c r="B13" s="278"/>
      <c r="C13" s="215"/>
      <c r="D13" s="279"/>
      <c r="E13" s="279"/>
      <c r="F13" s="278"/>
      <c r="G13" s="278"/>
    </row>
    <row r="14" spans="1:7" x14ac:dyDescent="0.2">
      <c r="A14" s="278"/>
      <c r="B14" s="278"/>
      <c r="C14" s="215"/>
      <c r="D14" s="279"/>
      <c r="E14" s="279"/>
      <c r="F14" s="278"/>
      <c r="G14" s="278"/>
    </row>
    <row r="15" spans="1:7" x14ac:dyDescent="0.2">
      <c r="A15" s="278"/>
      <c r="B15" s="278"/>
      <c r="C15" s="215"/>
      <c r="D15" s="279"/>
      <c r="E15" s="279"/>
      <c r="F15" s="278"/>
      <c r="G15" s="278"/>
    </row>
    <row r="16" spans="1:7" x14ac:dyDescent="0.2">
      <c r="A16" s="62"/>
      <c r="B16" s="62" t="s">
        <v>718</v>
      </c>
      <c r="C16" s="237">
        <f>SUM(C8:C15)</f>
        <v>0</v>
      </c>
      <c r="D16" s="62"/>
      <c r="E16" s="62"/>
      <c r="F16" s="62"/>
      <c r="G16" s="62"/>
    </row>
  </sheetData>
  <phoneticPr fontId="24" type="noConversion"/>
  <dataValidations count="7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Nombre con el que se identifica el fideicomiso." sqref="F7"/>
    <dataValidation allowBlank="1" showInputMessage="1" showErrorMessage="1" prompt="Razón de existencia/fin del fideicomiso." sqref="G7"/>
  </dataValidations>
  <pageMargins left="0.7" right="0.7" top="0.75" bottom="0.75" header="0.3" footer="0.3"/>
  <pageSetup scale="7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0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7" width="20.6640625" style="6" customWidth="1"/>
    <col min="8" max="16384" width="11.44140625" style="6"/>
  </cols>
  <sheetData>
    <row r="2" spans="1:7" ht="15" customHeight="1" x14ac:dyDescent="0.2">
      <c r="A2" s="452" t="s">
        <v>567</v>
      </c>
      <c r="B2" s="453"/>
    </row>
    <row r="3" spans="1:7" ht="10.8" thickBot="1" x14ac:dyDescent="0.25"/>
    <row r="4" spans="1:7" ht="14.1" customHeight="1" x14ac:dyDescent="0.2">
      <c r="A4" s="132" t="s">
        <v>658</v>
      </c>
      <c r="B4" s="89"/>
      <c r="C4" s="89"/>
      <c r="D4" s="89"/>
      <c r="E4" s="89"/>
      <c r="F4" s="89"/>
      <c r="G4" s="90"/>
    </row>
    <row r="5" spans="1:7" ht="14.1" customHeight="1" x14ac:dyDescent="0.2">
      <c r="A5" s="134" t="s">
        <v>568</v>
      </c>
      <c r="B5" s="12"/>
      <c r="C5" s="12"/>
      <c r="D5" s="12"/>
      <c r="E5" s="12"/>
      <c r="F5" s="12"/>
      <c r="G5" s="91"/>
    </row>
    <row r="6" spans="1:7" ht="14.1" customHeight="1" x14ac:dyDescent="0.2">
      <c r="A6" s="134" t="s">
        <v>584</v>
      </c>
      <c r="B6" s="87"/>
      <c r="C6" s="87"/>
      <c r="D6" s="87"/>
      <c r="E6" s="87"/>
      <c r="F6" s="87"/>
      <c r="G6" s="88"/>
    </row>
    <row r="7" spans="1:7" ht="14.1" customHeight="1" x14ac:dyDescent="0.2">
      <c r="A7" s="151" t="s">
        <v>585</v>
      </c>
      <c r="B7" s="12"/>
      <c r="C7" s="12"/>
      <c r="D7" s="12"/>
      <c r="E7" s="12"/>
      <c r="F7" s="12"/>
      <c r="G7" s="91"/>
    </row>
    <row r="8" spans="1:7" ht="14.1" customHeight="1" x14ac:dyDescent="0.2">
      <c r="A8" s="143" t="s">
        <v>586</v>
      </c>
      <c r="B8" s="12"/>
      <c r="C8" s="12"/>
      <c r="D8" s="12"/>
      <c r="E8" s="12"/>
      <c r="F8" s="12"/>
      <c r="G8" s="91"/>
    </row>
    <row r="9" spans="1:7" ht="14.1" customHeight="1" x14ac:dyDescent="0.2">
      <c r="A9" s="143" t="s">
        <v>587</v>
      </c>
      <c r="B9" s="12"/>
      <c r="C9" s="12"/>
      <c r="D9" s="12"/>
      <c r="E9" s="12"/>
      <c r="F9" s="12"/>
      <c r="G9" s="91"/>
    </row>
    <row r="10" spans="1:7" ht="14.1" customHeight="1" thickBot="1" x14ac:dyDescent="0.25">
      <c r="A10" s="152" t="s">
        <v>588</v>
      </c>
      <c r="B10" s="92"/>
      <c r="C10" s="92"/>
      <c r="D10" s="92"/>
      <c r="E10" s="92"/>
      <c r="F10" s="92"/>
      <c r="G10" s="93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1" spans="1:5" x14ac:dyDescent="0.2">
      <c r="A1" s="3" t="s">
        <v>467</v>
      </c>
      <c r="B1" s="3"/>
      <c r="C1" s="242"/>
      <c r="D1" s="3"/>
      <c r="E1" s="5"/>
    </row>
    <row r="2" spans="1:5" x14ac:dyDescent="0.2">
      <c r="A2" s="3" t="s">
        <v>563</v>
      </c>
      <c r="B2" s="3"/>
      <c r="C2" s="242"/>
      <c r="D2" s="3"/>
      <c r="E2" s="3"/>
    </row>
    <row r="5" spans="1:5" ht="11.25" customHeight="1" x14ac:dyDescent="0.2">
      <c r="A5" s="210" t="s">
        <v>727</v>
      </c>
      <c r="B5" s="210"/>
      <c r="E5" s="84" t="s">
        <v>726</v>
      </c>
    </row>
    <row r="6" spans="1:5" x14ac:dyDescent="0.2">
      <c r="A6" s="281"/>
      <c r="B6" s="281"/>
      <c r="C6" s="282"/>
      <c r="D6" s="281"/>
      <c r="E6" s="281"/>
    </row>
    <row r="7" spans="1:5" ht="15" customHeight="1" x14ac:dyDescent="0.2">
      <c r="A7" s="221" t="s">
        <v>469</v>
      </c>
      <c r="B7" s="220" t="s">
        <v>470</v>
      </c>
      <c r="C7" s="218" t="s">
        <v>667</v>
      </c>
      <c r="D7" s="219" t="s">
        <v>666</v>
      </c>
      <c r="E7" s="220" t="s">
        <v>725</v>
      </c>
    </row>
    <row r="8" spans="1:5" ht="11.25" customHeight="1" x14ac:dyDescent="0.2">
      <c r="A8" s="280" t="s">
        <v>943</v>
      </c>
      <c r="B8" s="280"/>
      <c r="C8" s="247"/>
      <c r="D8" s="280"/>
      <c r="E8" s="280"/>
    </row>
    <row r="9" spans="1:5" ht="11.25" customHeight="1" x14ac:dyDescent="0.2">
      <c r="A9" s="280"/>
      <c r="B9" s="280"/>
      <c r="C9" s="247"/>
      <c r="D9" s="280"/>
      <c r="E9" s="280"/>
    </row>
    <row r="10" spans="1:5" ht="11.25" customHeight="1" x14ac:dyDescent="0.2">
      <c r="A10" s="280"/>
      <c r="B10" s="280"/>
      <c r="C10" s="247"/>
      <c r="D10" s="280"/>
      <c r="E10" s="280"/>
    </row>
    <row r="11" spans="1:5" ht="11.25" customHeight="1" x14ac:dyDescent="0.2">
      <c r="A11" s="280"/>
      <c r="B11" s="280"/>
      <c r="C11" s="247"/>
      <c r="D11" s="280"/>
      <c r="E11" s="280"/>
    </row>
    <row r="12" spans="1:5" ht="11.25" customHeight="1" x14ac:dyDescent="0.2">
      <c r="A12" s="280"/>
      <c r="B12" s="280"/>
      <c r="C12" s="247"/>
      <c r="D12" s="280"/>
      <c r="E12" s="280"/>
    </row>
    <row r="13" spans="1:5" ht="11.25" customHeight="1" x14ac:dyDescent="0.2">
      <c r="A13" s="280"/>
      <c r="B13" s="280"/>
      <c r="C13" s="247"/>
      <c r="D13" s="280"/>
      <c r="E13" s="280"/>
    </row>
    <row r="14" spans="1:5" ht="11.25" customHeight="1" x14ac:dyDescent="0.2">
      <c r="A14" s="280"/>
      <c r="B14" s="280"/>
      <c r="C14" s="247"/>
      <c r="D14" s="280"/>
      <c r="E14" s="280"/>
    </row>
    <row r="15" spans="1:5" x14ac:dyDescent="0.2">
      <c r="A15" s="280"/>
      <c r="B15" s="280"/>
      <c r="C15" s="247"/>
      <c r="D15" s="280"/>
      <c r="E15" s="280"/>
    </row>
    <row r="16" spans="1:5" x14ac:dyDescent="0.2">
      <c r="A16" s="246"/>
      <c r="B16" s="246" t="s">
        <v>724</v>
      </c>
      <c r="C16" s="245">
        <f>SUM(C8:C15)</f>
        <v>0</v>
      </c>
      <c r="D16" s="246"/>
      <c r="E16" s="246"/>
    </row>
  </sheetData>
  <phoneticPr fontId="24" type="noConversion"/>
  <dataValidations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Especificar el nombre de la Empresa u Organismo Público Descentralizado al que se realizó la aportación. (organismo público descentralizados)." sqref="E7"/>
  </dataValidations>
  <pageMargins left="0.7" right="0.7" top="0.75" bottom="0.75" header="0.3" footer="0.3"/>
  <pageSetup scale="6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6" customWidth="1"/>
    <col min="6" max="16384" width="11.44140625" style="6"/>
  </cols>
  <sheetData>
    <row r="2" spans="1:5" ht="15" customHeight="1" x14ac:dyDescent="0.2">
      <c r="A2" s="452" t="s">
        <v>567</v>
      </c>
      <c r="B2" s="453"/>
    </row>
    <row r="3" spans="1:5" ht="10.8" thickBot="1" x14ac:dyDescent="0.25"/>
    <row r="4" spans="1:5" ht="14.1" customHeight="1" x14ac:dyDescent="0.2">
      <c r="A4" s="132" t="s">
        <v>658</v>
      </c>
      <c r="B4" s="89"/>
      <c r="C4" s="89"/>
      <c r="D4" s="89"/>
      <c r="E4" s="90"/>
    </row>
    <row r="5" spans="1:5" ht="14.1" customHeight="1" x14ac:dyDescent="0.2">
      <c r="A5" s="134" t="s">
        <v>568</v>
      </c>
      <c r="B5" s="12"/>
      <c r="C5" s="12"/>
      <c r="D5" s="12"/>
      <c r="E5" s="91"/>
    </row>
    <row r="6" spans="1:5" ht="14.1" customHeight="1" x14ac:dyDescent="0.2">
      <c r="A6" s="134" t="s">
        <v>589</v>
      </c>
      <c r="B6" s="87"/>
      <c r="C6" s="87"/>
      <c r="D6" s="87"/>
      <c r="E6" s="88"/>
    </row>
    <row r="7" spans="1:5" ht="14.1" customHeight="1" x14ac:dyDescent="0.2">
      <c r="A7" s="143" t="s">
        <v>590</v>
      </c>
      <c r="B7" s="12"/>
      <c r="C7" s="12"/>
      <c r="D7" s="12"/>
      <c r="E7" s="91"/>
    </row>
    <row r="8" spans="1:5" ht="14.1" customHeight="1" thickBot="1" x14ac:dyDescent="0.25">
      <c r="A8" s="146" t="s">
        <v>591</v>
      </c>
      <c r="B8" s="94"/>
      <c r="C8" s="94"/>
      <c r="D8" s="94"/>
      <c r="E8" s="95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7" width="17.6640625" style="6" customWidth="1"/>
    <col min="8" max="8" width="8.6640625" style="6" customWidth="1"/>
    <col min="9" max="16384" width="11.44140625" style="6"/>
  </cols>
  <sheetData>
    <row r="1" spans="1:6" x14ac:dyDescent="0.2">
      <c r="A1" s="3" t="s">
        <v>467</v>
      </c>
      <c r="B1" s="3"/>
      <c r="C1" s="242"/>
      <c r="D1" s="242"/>
      <c r="E1" s="242"/>
      <c r="F1" s="5"/>
    </row>
    <row r="2" spans="1:6" x14ac:dyDescent="0.2">
      <c r="A2" s="3" t="s">
        <v>563</v>
      </c>
      <c r="B2" s="3"/>
      <c r="C2" s="242"/>
      <c r="D2" s="242"/>
      <c r="E2" s="242"/>
      <c r="F2" s="234"/>
    </row>
    <row r="3" spans="1:6" x14ac:dyDescent="0.2">
      <c r="F3" s="234"/>
    </row>
    <row r="4" spans="1:6" x14ac:dyDescent="0.2">
      <c r="F4" s="234"/>
    </row>
    <row r="5" spans="1:6" ht="11.25" customHeight="1" x14ac:dyDescent="0.2">
      <c r="A5" s="210" t="s">
        <v>743</v>
      </c>
      <c r="B5" s="210"/>
      <c r="C5" s="287"/>
      <c r="D5" s="287"/>
      <c r="E5" s="287"/>
      <c r="F5" s="263" t="s">
        <v>732</v>
      </c>
    </row>
    <row r="6" spans="1:6" x14ac:dyDescent="0.2">
      <c r="A6" s="290"/>
      <c r="B6" s="290"/>
      <c r="C6" s="287"/>
      <c r="D6" s="289"/>
      <c r="E6" s="289"/>
      <c r="F6" s="288"/>
    </row>
    <row r="7" spans="1:6" ht="15" customHeight="1" x14ac:dyDescent="0.2">
      <c r="A7" s="221" t="s">
        <v>469</v>
      </c>
      <c r="B7" s="220" t="s">
        <v>470</v>
      </c>
      <c r="C7" s="286" t="s">
        <v>471</v>
      </c>
      <c r="D7" s="286" t="s">
        <v>472</v>
      </c>
      <c r="E7" s="286" t="s">
        <v>473</v>
      </c>
      <c r="F7" s="285" t="s">
        <v>731</v>
      </c>
    </row>
    <row r="8" spans="1:6" ht="20.399999999999999" x14ac:dyDescent="0.2">
      <c r="A8" s="216" t="s">
        <v>1742</v>
      </c>
      <c r="B8" s="216" t="s">
        <v>1743</v>
      </c>
      <c r="C8" s="215">
        <v>11571.3</v>
      </c>
      <c r="D8" s="215">
        <v>11571.3</v>
      </c>
      <c r="E8" s="215">
        <f t="shared" ref="E8:E13" si="0">+D8-C8</f>
        <v>0</v>
      </c>
      <c r="F8" s="215" t="s">
        <v>1754</v>
      </c>
    </row>
    <row r="9" spans="1:6" ht="20.399999999999999" x14ac:dyDescent="0.2">
      <c r="A9" s="216" t="s">
        <v>1744</v>
      </c>
      <c r="B9" s="216" t="s">
        <v>1745</v>
      </c>
      <c r="C9" s="215">
        <v>31357.13</v>
      </c>
      <c r="D9" s="215">
        <v>31357.13</v>
      </c>
      <c r="E9" s="215">
        <f t="shared" si="0"/>
        <v>0</v>
      </c>
      <c r="F9" s="215" t="s">
        <v>1754</v>
      </c>
    </row>
    <row r="10" spans="1:6" ht="20.399999999999999" x14ac:dyDescent="0.2">
      <c r="A10" s="216" t="s">
        <v>1746</v>
      </c>
      <c r="B10" s="216" t="s">
        <v>1747</v>
      </c>
      <c r="C10" s="215">
        <v>5273.53</v>
      </c>
      <c r="D10" s="215">
        <v>5273.53</v>
      </c>
      <c r="E10" s="215">
        <f t="shared" si="0"/>
        <v>0</v>
      </c>
      <c r="F10" s="215" t="s">
        <v>1754</v>
      </c>
    </row>
    <row r="11" spans="1:6" ht="20.399999999999999" x14ac:dyDescent="0.2">
      <c r="A11" s="216" t="s">
        <v>1748</v>
      </c>
      <c r="B11" s="216" t="s">
        <v>1749</v>
      </c>
      <c r="C11" s="215">
        <v>8041.73</v>
      </c>
      <c r="D11" s="215">
        <v>8041.73</v>
      </c>
      <c r="E11" s="215">
        <f t="shared" si="0"/>
        <v>0</v>
      </c>
      <c r="F11" s="215" t="s">
        <v>1754</v>
      </c>
    </row>
    <row r="12" spans="1:6" ht="20.399999999999999" x14ac:dyDescent="0.2">
      <c r="A12" s="216" t="s">
        <v>1750</v>
      </c>
      <c r="B12" s="216" t="s">
        <v>1751</v>
      </c>
      <c r="C12" s="215">
        <v>78750</v>
      </c>
      <c r="D12" s="215">
        <v>78750</v>
      </c>
      <c r="E12" s="215">
        <f t="shared" si="0"/>
        <v>0</v>
      </c>
      <c r="F12" s="215" t="s">
        <v>1754</v>
      </c>
    </row>
    <row r="13" spans="1:6" x14ac:dyDescent="0.2">
      <c r="A13" s="216" t="s">
        <v>1752</v>
      </c>
      <c r="B13" s="216" t="s">
        <v>1753</v>
      </c>
      <c r="C13" s="215">
        <v>42090846.049999997</v>
      </c>
      <c r="D13" s="215">
        <v>42090846.049999997</v>
      </c>
      <c r="E13" s="215">
        <f t="shared" si="0"/>
        <v>0</v>
      </c>
      <c r="F13" s="215" t="s">
        <v>1755</v>
      </c>
    </row>
    <row r="14" spans="1:6" x14ac:dyDescent="0.2">
      <c r="A14" s="216"/>
      <c r="B14" s="216"/>
      <c r="C14" s="215"/>
      <c r="D14" s="215"/>
      <c r="E14" s="215"/>
      <c r="F14" s="215"/>
    </row>
    <row r="15" spans="1:6" x14ac:dyDescent="0.2">
      <c r="A15" s="62"/>
      <c r="B15" s="62" t="s">
        <v>742</v>
      </c>
      <c r="C15" s="237">
        <f>SUM(C8:C14)</f>
        <v>42225839.739999995</v>
      </c>
      <c r="D15" s="237">
        <f>SUM(D8:D14)</f>
        <v>42225839.739999995</v>
      </c>
      <c r="E15" s="237">
        <f>SUM(E8:E14)</f>
        <v>0</v>
      </c>
      <c r="F15" s="237"/>
    </row>
    <row r="16" spans="1:6" x14ac:dyDescent="0.2">
      <c r="A16" s="60"/>
      <c r="B16" s="60"/>
      <c r="C16" s="224"/>
      <c r="D16" s="224"/>
      <c r="E16" s="224"/>
      <c r="F16" s="60"/>
    </row>
    <row r="17" spans="1:6" x14ac:dyDescent="0.2">
      <c r="A17" s="60"/>
      <c r="B17" s="60"/>
      <c r="C17" s="224"/>
      <c r="D17" s="224"/>
      <c r="E17" s="224"/>
      <c r="F17" s="60"/>
    </row>
    <row r="18" spans="1:6" ht="11.25" customHeight="1" x14ac:dyDescent="0.2">
      <c r="A18" s="210" t="s">
        <v>741</v>
      </c>
      <c r="B18" s="60"/>
      <c r="C18" s="287"/>
      <c r="D18" s="287"/>
      <c r="E18" s="287"/>
      <c r="F18" s="263" t="s">
        <v>732</v>
      </c>
    </row>
    <row r="19" spans="1:6" ht="12.75" customHeight="1" x14ac:dyDescent="0.2">
      <c r="A19" s="274"/>
      <c r="B19" s="274"/>
      <c r="C19" s="222"/>
    </row>
    <row r="20" spans="1:6" ht="15" customHeight="1" x14ac:dyDescent="0.2">
      <c r="A20" s="221" t="s">
        <v>469</v>
      </c>
      <c r="B20" s="220" t="s">
        <v>470</v>
      </c>
      <c r="C20" s="286" t="s">
        <v>471</v>
      </c>
      <c r="D20" s="286" t="s">
        <v>472</v>
      </c>
      <c r="E20" s="286" t="s">
        <v>473</v>
      </c>
      <c r="F20" s="285" t="s">
        <v>731</v>
      </c>
    </row>
    <row r="21" spans="1:6" ht="10.199999999999999" customHeight="1" x14ac:dyDescent="0.2">
      <c r="A21" s="216" t="s">
        <v>1756</v>
      </c>
      <c r="B21" s="257" t="s">
        <v>1757</v>
      </c>
      <c r="C21" s="258">
        <v>2402934.83</v>
      </c>
      <c r="D21" s="258">
        <v>2402934.83</v>
      </c>
      <c r="E21" s="258">
        <f>+D21-C21</f>
        <v>0</v>
      </c>
      <c r="F21" s="257" t="s">
        <v>1786</v>
      </c>
    </row>
    <row r="22" spans="1:6" ht="10.199999999999999" customHeight="1" x14ac:dyDescent="0.2">
      <c r="A22" s="216" t="s">
        <v>1758</v>
      </c>
      <c r="B22" s="257" t="s">
        <v>1759</v>
      </c>
      <c r="C22" s="258">
        <v>122285.13</v>
      </c>
      <c r="D22" s="258">
        <v>122285.13</v>
      </c>
      <c r="E22" s="258">
        <f t="shared" ref="E22:E35" si="1">+D22-C22</f>
        <v>0</v>
      </c>
      <c r="F22" s="257" t="s">
        <v>1786</v>
      </c>
    </row>
    <row r="23" spans="1:6" x14ac:dyDescent="0.2">
      <c r="A23" s="216" t="s">
        <v>1760</v>
      </c>
      <c r="B23" s="257" t="s">
        <v>1761</v>
      </c>
      <c r="C23" s="258">
        <v>5189509.24</v>
      </c>
      <c r="D23" s="258">
        <v>5244180.04</v>
      </c>
      <c r="E23" s="258">
        <f t="shared" si="1"/>
        <v>54670.799999999814</v>
      </c>
      <c r="F23" s="257" t="s">
        <v>1788</v>
      </c>
    </row>
    <row r="24" spans="1:6" x14ac:dyDescent="0.2">
      <c r="A24" s="216" t="s">
        <v>1762</v>
      </c>
      <c r="B24" s="257" t="s">
        <v>1763</v>
      </c>
      <c r="C24" s="258">
        <v>160307.66</v>
      </c>
      <c r="D24" s="258">
        <v>160307.66</v>
      </c>
      <c r="E24" s="258">
        <f t="shared" si="1"/>
        <v>0</v>
      </c>
      <c r="F24" s="257" t="s">
        <v>1788</v>
      </c>
    </row>
    <row r="25" spans="1:6" x14ac:dyDescent="0.2">
      <c r="A25" s="216" t="s">
        <v>1765</v>
      </c>
      <c r="B25" s="257" t="s">
        <v>1764</v>
      </c>
      <c r="C25" s="258">
        <v>15079.57</v>
      </c>
      <c r="D25" s="258">
        <v>15079.57</v>
      </c>
      <c r="E25" s="258">
        <f t="shared" si="1"/>
        <v>0</v>
      </c>
      <c r="F25" s="257" t="s">
        <v>1786</v>
      </c>
    </row>
    <row r="26" spans="1:6" x14ac:dyDescent="0.2">
      <c r="A26" s="216" t="s">
        <v>1766</v>
      </c>
      <c r="B26" s="257" t="s">
        <v>1767</v>
      </c>
      <c r="C26" s="258">
        <v>15449</v>
      </c>
      <c r="D26" s="258">
        <v>32003.01</v>
      </c>
      <c r="E26" s="258">
        <f t="shared" si="1"/>
        <v>16554.009999999998</v>
      </c>
      <c r="F26" s="257" t="s">
        <v>1786</v>
      </c>
    </row>
    <row r="27" spans="1:6" x14ac:dyDescent="0.2">
      <c r="A27" s="216" t="s">
        <v>1768</v>
      </c>
      <c r="B27" s="257" t="s">
        <v>1769</v>
      </c>
      <c r="C27" s="258">
        <v>7431287.6200000001</v>
      </c>
      <c r="D27" s="258">
        <v>8385851.6200000001</v>
      </c>
      <c r="E27" s="258">
        <f t="shared" si="1"/>
        <v>954564</v>
      </c>
      <c r="F27" s="257" t="s">
        <v>1787</v>
      </c>
    </row>
    <row r="28" spans="1:6" x14ac:dyDescent="0.2">
      <c r="A28" s="216" t="s">
        <v>1770</v>
      </c>
      <c r="B28" s="257" t="s">
        <v>1771</v>
      </c>
      <c r="C28" s="258">
        <v>4</v>
      </c>
      <c r="D28" s="258">
        <v>4</v>
      </c>
      <c r="E28" s="258">
        <f t="shared" si="1"/>
        <v>0</v>
      </c>
      <c r="F28" s="257" t="s">
        <v>1787</v>
      </c>
    </row>
    <row r="29" spans="1:6" x14ac:dyDescent="0.2">
      <c r="A29" s="216" t="s">
        <v>1772</v>
      </c>
      <c r="B29" s="257" t="s">
        <v>1773</v>
      </c>
      <c r="C29" s="258">
        <v>45954.49</v>
      </c>
      <c r="D29" s="258">
        <v>62755.23</v>
      </c>
      <c r="E29" s="258">
        <f t="shared" si="1"/>
        <v>16800.740000000005</v>
      </c>
      <c r="F29" s="257" t="s">
        <v>1786</v>
      </c>
    </row>
    <row r="30" spans="1:6" x14ac:dyDescent="0.2">
      <c r="A30" s="216" t="s">
        <v>1774</v>
      </c>
      <c r="B30" s="257" t="s">
        <v>1775</v>
      </c>
      <c r="C30" s="258">
        <v>338412.71</v>
      </c>
      <c r="D30" s="258">
        <v>338412.71</v>
      </c>
      <c r="E30" s="258">
        <f t="shared" si="1"/>
        <v>0</v>
      </c>
      <c r="F30" s="257" t="s">
        <v>1786</v>
      </c>
    </row>
    <row r="31" spans="1:6" x14ac:dyDescent="0.2">
      <c r="A31" s="216" t="s">
        <v>1776</v>
      </c>
      <c r="B31" s="257" t="s">
        <v>1777</v>
      </c>
      <c r="C31" s="258">
        <v>70571.929999999993</v>
      </c>
      <c r="D31" s="258">
        <v>70571.929999999993</v>
      </c>
      <c r="E31" s="258">
        <f t="shared" si="1"/>
        <v>0</v>
      </c>
      <c r="F31" s="257" t="s">
        <v>1786</v>
      </c>
    </row>
    <row r="32" spans="1:6" x14ac:dyDescent="0.2">
      <c r="A32" s="216" t="s">
        <v>1779</v>
      </c>
      <c r="B32" s="257" t="s">
        <v>1778</v>
      </c>
      <c r="C32" s="258">
        <v>61065</v>
      </c>
      <c r="D32" s="258">
        <v>61065</v>
      </c>
      <c r="E32" s="258">
        <f t="shared" si="1"/>
        <v>0</v>
      </c>
      <c r="F32" s="257" t="s">
        <v>1786</v>
      </c>
    </row>
    <row r="33" spans="1:8" x14ac:dyDescent="0.2">
      <c r="A33" s="216" t="s">
        <v>1780</v>
      </c>
      <c r="B33" s="257" t="s">
        <v>1781</v>
      </c>
      <c r="C33" s="258">
        <v>28667.360000000001</v>
      </c>
      <c r="D33" s="258">
        <v>28667.360000000001</v>
      </c>
      <c r="E33" s="258">
        <f t="shared" si="1"/>
        <v>0</v>
      </c>
      <c r="F33" s="257" t="s">
        <v>1786</v>
      </c>
    </row>
    <row r="34" spans="1:8" x14ac:dyDescent="0.2">
      <c r="A34" s="216" t="s">
        <v>1782</v>
      </c>
      <c r="B34" s="257" t="s">
        <v>1783</v>
      </c>
      <c r="C34" s="258">
        <v>5794.98</v>
      </c>
      <c r="D34" s="258">
        <v>5794.98</v>
      </c>
      <c r="E34" s="258">
        <f t="shared" si="1"/>
        <v>0</v>
      </c>
      <c r="F34" s="257" t="s">
        <v>1786</v>
      </c>
    </row>
    <row r="35" spans="1:8" x14ac:dyDescent="0.2">
      <c r="A35" s="216" t="s">
        <v>1784</v>
      </c>
      <c r="B35" s="257" t="s">
        <v>1785</v>
      </c>
      <c r="C35" s="258">
        <v>173937.62</v>
      </c>
      <c r="D35" s="258">
        <v>173937.62</v>
      </c>
      <c r="E35" s="258">
        <f t="shared" si="1"/>
        <v>0</v>
      </c>
      <c r="F35" s="257" t="s">
        <v>1786</v>
      </c>
    </row>
    <row r="36" spans="1:8" x14ac:dyDescent="0.2">
      <c r="A36" s="216"/>
      <c r="B36" s="257"/>
      <c r="C36" s="258"/>
      <c r="D36" s="258"/>
      <c r="E36" s="258"/>
      <c r="F36" s="257"/>
    </row>
    <row r="37" spans="1:8" x14ac:dyDescent="0.2">
      <c r="A37" s="62"/>
      <c r="B37" s="62" t="s">
        <v>740</v>
      </c>
      <c r="C37" s="237">
        <f>SUM(C21:C36)</f>
        <v>16061261.140000001</v>
      </c>
      <c r="D37" s="237">
        <f>SUM(D21:D36)</f>
        <v>17103850.690000001</v>
      </c>
      <c r="E37" s="237">
        <f>SUM(E21:E36)</f>
        <v>1042589.5499999998</v>
      </c>
      <c r="F37" s="237"/>
    </row>
    <row r="38" spans="1:8" s="8" customFormat="1" x14ac:dyDescent="0.2">
      <c r="A38" s="59"/>
      <c r="B38" s="59"/>
      <c r="C38" s="11"/>
      <c r="D38" s="11"/>
      <c r="E38" s="11"/>
      <c r="F38" s="11"/>
    </row>
    <row r="39" spans="1:8" s="8" customFormat="1" x14ac:dyDescent="0.2">
      <c r="A39" s="59"/>
      <c r="B39" s="59"/>
      <c r="C39" s="11"/>
      <c r="D39" s="11"/>
      <c r="E39" s="11"/>
      <c r="F39" s="11"/>
    </row>
    <row r="40" spans="1:8" s="8" customFormat="1" ht="11.25" customHeight="1" x14ac:dyDescent="0.2">
      <c r="A40" s="210" t="s">
        <v>739</v>
      </c>
      <c r="B40" s="210"/>
      <c r="C40" s="287"/>
      <c r="D40" s="287"/>
      <c r="E40" s="287"/>
      <c r="G40" s="263" t="s">
        <v>732</v>
      </c>
    </row>
    <row r="41" spans="1:8" s="8" customFormat="1" x14ac:dyDescent="0.2">
      <c r="A41" s="274"/>
      <c r="B41" s="274"/>
      <c r="C41" s="222"/>
      <c r="D41" s="7"/>
      <c r="E41" s="7"/>
      <c r="F41" s="6"/>
    </row>
    <row r="42" spans="1:8" s="8" customFormat="1" ht="27.9" customHeight="1" x14ac:dyDescent="0.2">
      <c r="A42" s="221" t="s">
        <v>469</v>
      </c>
      <c r="B42" s="220" t="s">
        <v>470</v>
      </c>
      <c r="C42" s="286" t="s">
        <v>471</v>
      </c>
      <c r="D42" s="286" t="s">
        <v>472</v>
      </c>
      <c r="E42" s="286" t="s">
        <v>473</v>
      </c>
      <c r="F42" s="285" t="s">
        <v>731</v>
      </c>
      <c r="G42" s="285" t="s">
        <v>730</v>
      </c>
      <c r="H42" s="285" t="s">
        <v>729</v>
      </c>
    </row>
    <row r="43" spans="1:8" s="8" customFormat="1" ht="20.399999999999999" x14ac:dyDescent="0.2">
      <c r="A43" s="216" t="s">
        <v>1791</v>
      </c>
      <c r="B43" s="257" t="s">
        <v>1792</v>
      </c>
      <c r="C43" s="215">
        <v>-5753052.8600000003</v>
      </c>
      <c r="D43" s="258">
        <v>-7857595.1600000001</v>
      </c>
      <c r="E43" s="258">
        <f>+D43-C43</f>
        <v>-2104542.2999999998</v>
      </c>
      <c r="F43" s="257" t="s">
        <v>1789</v>
      </c>
      <c r="G43" s="257" t="s">
        <v>1790</v>
      </c>
      <c r="H43" s="257">
        <v>0.05</v>
      </c>
    </row>
    <row r="44" spans="1:8" s="8" customFormat="1" x14ac:dyDescent="0.2">
      <c r="A44" s="216"/>
      <c r="B44" s="257"/>
      <c r="C44" s="215"/>
      <c r="D44" s="258"/>
      <c r="E44" s="258"/>
      <c r="F44" s="257"/>
      <c r="G44" s="257"/>
      <c r="H44" s="257"/>
    </row>
    <row r="45" spans="1:8" s="8" customFormat="1" x14ac:dyDescent="0.2">
      <c r="A45" s="216"/>
      <c r="B45" s="257"/>
      <c r="C45" s="215"/>
      <c r="D45" s="258"/>
      <c r="E45" s="258"/>
      <c r="F45" s="257"/>
      <c r="G45" s="257"/>
      <c r="H45" s="257"/>
    </row>
    <row r="46" spans="1:8" s="8" customFormat="1" x14ac:dyDescent="0.2">
      <c r="A46" s="216"/>
      <c r="B46" s="257"/>
      <c r="C46" s="215"/>
      <c r="D46" s="258"/>
      <c r="E46" s="258"/>
      <c r="F46" s="257"/>
      <c r="G46" s="257"/>
      <c r="H46" s="257"/>
    </row>
    <row r="47" spans="1:8" s="8" customFormat="1" x14ac:dyDescent="0.2">
      <c r="A47" s="62"/>
      <c r="B47" s="62" t="s">
        <v>738</v>
      </c>
      <c r="C47" s="237">
        <f>SUM(C43:C46)</f>
        <v>-5753052.8600000003</v>
      </c>
      <c r="D47" s="237">
        <f>SUM(D43:D46)</f>
        <v>-7857595.1600000001</v>
      </c>
      <c r="E47" s="237">
        <f>SUM(E43:E46)</f>
        <v>-2104542.2999999998</v>
      </c>
      <c r="F47" s="237"/>
      <c r="G47" s="237"/>
      <c r="H47" s="237"/>
    </row>
    <row r="48" spans="1:8" s="8" customFormat="1" x14ac:dyDescent="0.2">
      <c r="A48" s="15"/>
      <c r="B48" s="15"/>
      <c r="C48" s="16"/>
      <c r="D48" s="16"/>
      <c r="E48" s="16"/>
      <c r="F48" s="11"/>
    </row>
    <row r="50" spans="1:8" x14ac:dyDescent="0.2">
      <c r="A50" s="210" t="s">
        <v>737</v>
      </c>
      <c r="B50" s="210"/>
      <c r="C50" s="287"/>
      <c r="D50" s="287"/>
      <c r="E50" s="287"/>
      <c r="G50" s="263" t="s">
        <v>732</v>
      </c>
    </row>
    <row r="51" spans="1:8" x14ac:dyDescent="0.2">
      <c r="A51" s="274"/>
      <c r="B51" s="274"/>
      <c r="C51" s="222"/>
      <c r="H51" s="7"/>
    </row>
    <row r="52" spans="1:8" ht="27.9" customHeight="1" x14ac:dyDescent="0.2">
      <c r="A52" s="221" t="s">
        <v>469</v>
      </c>
      <c r="B52" s="220" t="s">
        <v>470</v>
      </c>
      <c r="C52" s="286" t="s">
        <v>471</v>
      </c>
      <c r="D52" s="286" t="s">
        <v>472</v>
      </c>
      <c r="E52" s="286" t="s">
        <v>473</v>
      </c>
      <c r="F52" s="285" t="s">
        <v>731</v>
      </c>
      <c r="G52" s="285" t="s">
        <v>730</v>
      </c>
      <c r="H52" s="285" t="s">
        <v>729</v>
      </c>
    </row>
    <row r="53" spans="1:8" x14ac:dyDescent="0.2">
      <c r="A53" s="216" t="s">
        <v>943</v>
      </c>
      <c r="B53" s="257"/>
      <c r="C53" s="215"/>
      <c r="D53" s="258"/>
      <c r="E53" s="258"/>
      <c r="F53" s="257"/>
      <c r="G53" s="257"/>
      <c r="H53" s="257"/>
    </row>
    <row r="54" spans="1:8" x14ac:dyDescent="0.2">
      <c r="A54" s="216"/>
      <c r="B54" s="257"/>
      <c r="C54" s="215"/>
      <c r="D54" s="258"/>
      <c r="E54" s="258"/>
      <c r="F54" s="257"/>
      <c r="G54" s="257"/>
      <c r="H54" s="257"/>
    </row>
    <row r="55" spans="1:8" x14ac:dyDescent="0.2">
      <c r="A55" s="216"/>
      <c r="B55" s="257"/>
      <c r="C55" s="215"/>
      <c r="D55" s="258"/>
      <c r="E55" s="258"/>
      <c r="F55" s="257"/>
      <c r="G55" s="257"/>
      <c r="H55" s="257"/>
    </row>
    <row r="56" spans="1:8" x14ac:dyDescent="0.2">
      <c r="A56" s="216"/>
      <c r="B56" s="257"/>
      <c r="C56" s="215"/>
      <c r="D56" s="258"/>
      <c r="E56" s="258"/>
      <c r="F56" s="257"/>
      <c r="G56" s="257"/>
      <c r="H56" s="257"/>
    </row>
    <row r="57" spans="1:8" x14ac:dyDescent="0.2">
      <c r="A57" s="62"/>
      <c r="B57" s="62" t="s">
        <v>736</v>
      </c>
      <c r="C57" s="237">
        <f>SUM(C53:C56)</f>
        <v>0</v>
      </c>
      <c r="D57" s="237">
        <f>SUM(D53:D56)</f>
        <v>0</v>
      </c>
      <c r="E57" s="237">
        <f>SUM(E53:E56)</f>
        <v>0</v>
      </c>
      <c r="F57" s="237"/>
      <c r="G57" s="237"/>
      <c r="H57" s="237"/>
    </row>
    <row r="60" spans="1:8" x14ac:dyDescent="0.2">
      <c r="A60" s="210" t="s">
        <v>735</v>
      </c>
      <c r="B60" s="210"/>
      <c r="C60" s="287"/>
      <c r="D60" s="287"/>
      <c r="E60" s="287"/>
      <c r="G60" s="263" t="s">
        <v>732</v>
      </c>
    </row>
    <row r="61" spans="1:8" x14ac:dyDescent="0.2">
      <c r="A61" s="274"/>
      <c r="B61" s="274"/>
      <c r="C61" s="222"/>
    </row>
    <row r="62" spans="1:8" ht="27.9" customHeight="1" x14ac:dyDescent="0.2">
      <c r="A62" s="221" t="s">
        <v>469</v>
      </c>
      <c r="B62" s="220" t="s">
        <v>470</v>
      </c>
      <c r="C62" s="286" t="s">
        <v>471</v>
      </c>
      <c r="D62" s="286" t="s">
        <v>472</v>
      </c>
      <c r="E62" s="286" t="s">
        <v>473</v>
      </c>
      <c r="F62" s="285" t="s">
        <v>731</v>
      </c>
      <c r="G62" s="285" t="s">
        <v>730</v>
      </c>
      <c r="H62" s="285" t="s">
        <v>729</v>
      </c>
    </row>
    <row r="63" spans="1:8" ht="20.399999999999999" x14ac:dyDescent="0.2">
      <c r="A63" s="216" t="s">
        <v>1793</v>
      </c>
      <c r="B63" s="257" t="s">
        <v>1794</v>
      </c>
      <c r="C63" s="215">
        <v>-1985117.46</v>
      </c>
      <c r="D63" s="258">
        <v>-2097931.9300000002</v>
      </c>
      <c r="E63" s="258">
        <f>+D63-C63</f>
        <v>-112814.4700000002</v>
      </c>
      <c r="F63" s="257" t="s">
        <v>1789</v>
      </c>
      <c r="G63" s="257" t="s">
        <v>1790</v>
      </c>
      <c r="H63" s="446">
        <v>0.1</v>
      </c>
    </row>
    <row r="64" spans="1:8" ht="20.399999999999999" x14ac:dyDescent="0.2">
      <c r="A64" s="216" t="s">
        <v>1795</v>
      </c>
      <c r="B64" s="257" t="s">
        <v>1796</v>
      </c>
      <c r="C64" s="215">
        <v>-65954.25</v>
      </c>
      <c r="D64" s="258">
        <v>-81691.42</v>
      </c>
      <c r="E64" s="258">
        <f t="shared" ref="E64:E70" si="2">+D64-C64</f>
        <v>-15737.169999999998</v>
      </c>
      <c r="F64" s="257" t="s">
        <v>1789</v>
      </c>
      <c r="G64" s="257" t="s">
        <v>1790</v>
      </c>
      <c r="H64" s="446">
        <v>0.1</v>
      </c>
    </row>
    <row r="65" spans="1:8" ht="20.399999999999999" x14ac:dyDescent="0.2">
      <c r="A65" s="216" t="s">
        <v>1797</v>
      </c>
      <c r="B65" s="257" t="s">
        <v>1798</v>
      </c>
      <c r="C65" s="215">
        <v>-4707980.8600000003</v>
      </c>
      <c r="D65" s="258">
        <v>-4931739.88</v>
      </c>
      <c r="E65" s="258">
        <f t="shared" si="2"/>
        <v>-223759.01999999955</v>
      </c>
      <c r="F65" s="257" t="s">
        <v>1789</v>
      </c>
      <c r="G65" s="257" t="s">
        <v>1790</v>
      </c>
      <c r="H65" s="446">
        <v>0.3</v>
      </c>
    </row>
    <row r="66" spans="1:8" ht="20.399999999999999" x14ac:dyDescent="0.2">
      <c r="A66" s="216" t="s">
        <v>1799</v>
      </c>
      <c r="B66" s="257" t="s">
        <v>1800</v>
      </c>
      <c r="C66" s="215">
        <v>-5610442</v>
      </c>
      <c r="D66" s="258">
        <v>-6423129.1299999999</v>
      </c>
      <c r="E66" s="258">
        <f t="shared" si="2"/>
        <v>-812687.12999999989</v>
      </c>
      <c r="F66" s="257" t="s">
        <v>1789</v>
      </c>
      <c r="G66" s="257" t="s">
        <v>1790</v>
      </c>
      <c r="H66" s="446">
        <v>0.25</v>
      </c>
    </row>
    <row r="67" spans="1:8" ht="20.399999999999999" x14ac:dyDescent="0.2">
      <c r="A67" s="216" t="s">
        <v>1801</v>
      </c>
      <c r="B67" s="257" t="s">
        <v>1802</v>
      </c>
      <c r="C67" s="215">
        <v>-19037.52</v>
      </c>
      <c r="D67" s="258">
        <v>-36431.279999999999</v>
      </c>
      <c r="E67" s="258">
        <f t="shared" si="2"/>
        <v>-17393.759999999998</v>
      </c>
      <c r="F67" s="257" t="s">
        <v>1789</v>
      </c>
      <c r="G67" s="257" t="s">
        <v>1790</v>
      </c>
      <c r="H67" s="446">
        <v>0.1</v>
      </c>
    </row>
    <row r="68" spans="1:8" ht="20.399999999999999" x14ac:dyDescent="0.2">
      <c r="A68" s="216" t="s">
        <v>1803</v>
      </c>
      <c r="B68" s="257" t="s">
        <v>1804</v>
      </c>
      <c r="C68" s="215">
        <v>-52511.14</v>
      </c>
      <c r="D68" s="258">
        <v>-63913.120000000003</v>
      </c>
      <c r="E68" s="258">
        <f t="shared" si="2"/>
        <v>-11401.980000000003</v>
      </c>
      <c r="F68" s="257" t="s">
        <v>1789</v>
      </c>
      <c r="G68" s="257" t="s">
        <v>1790</v>
      </c>
      <c r="H68" s="446">
        <v>0.1</v>
      </c>
    </row>
    <row r="69" spans="1:8" ht="20.399999999999999" x14ac:dyDescent="0.2">
      <c r="A69" s="216" t="s">
        <v>1805</v>
      </c>
      <c r="B69" s="257" t="s">
        <v>1806</v>
      </c>
      <c r="C69" s="215">
        <v>-283825.11</v>
      </c>
      <c r="D69" s="258">
        <v>-311625.62</v>
      </c>
      <c r="E69" s="258">
        <f t="shared" si="2"/>
        <v>-27800.510000000009</v>
      </c>
      <c r="F69" s="257" t="s">
        <v>1789</v>
      </c>
      <c r="G69" s="257" t="s">
        <v>1790</v>
      </c>
      <c r="H69" s="446">
        <v>0.1</v>
      </c>
    </row>
    <row r="70" spans="1:8" ht="20.399999999999999" x14ac:dyDescent="0.2">
      <c r="A70" s="216" t="s">
        <v>1807</v>
      </c>
      <c r="B70" s="257" t="s">
        <v>1808</v>
      </c>
      <c r="C70" s="215">
        <v>-21485.21</v>
      </c>
      <c r="D70" s="258">
        <v>-24428.9</v>
      </c>
      <c r="E70" s="258">
        <f t="shared" si="2"/>
        <v>-2943.6900000000023</v>
      </c>
      <c r="F70" s="257" t="s">
        <v>1789</v>
      </c>
      <c r="G70" s="257" t="s">
        <v>1790</v>
      </c>
      <c r="H70" s="446">
        <v>0.1</v>
      </c>
    </row>
    <row r="71" spans="1:8" x14ac:dyDescent="0.2">
      <c r="A71" s="216"/>
      <c r="B71" s="257"/>
      <c r="C71" s="215"/>
      <c r="D71" s="258"/>
      <c r="E71" s="258"/>
      <c r="F71" s="257"/>
      <c r="G71" s="257"/>
      <c r="H71" s="257"/>
    </row>
    <row r="72" spans="1:8" x14ac:dyDescent="0.2">
      <c r="A72" s="62"/>
      <c r="B72" s="62" t="s">
        <v>734</v>
      </c>
      <c r="C72" s="237">
        <f>SUM(C63:C71)</f>
        <v>-12746353.550000001</v>
      </c>
      <c r="D72" s="237">
        <f>SUM(D63:D71)</f>
        <v>-13970891.279999997</v>
      </c>
      <c r="E72" s="237">
        <f>SUM(E63:E71)</f>
        <v>-1224537.7299999995</v>
      </c>
      <c r="F72" s="237"/>
      <c r="G72" s="237"/>
      <c r="H72" s="237"/>
    </row>
    <row r="75" spans="1:8" x14ac:dyDescent="0.2">
      <c r="A75" s="210" t="s">
        <v>733</v>
      </c>
      <c r="B75" s="210"/>
      <c r="C75" s="287"/>
      <c r="D75" s="287"/>
      <c r="E75" s="287"/>
      <c r="G75" s="263" t="s">
        <v>732</v>
      </c>
    </row>
    <row r="76" spans="1:8" x14ac:dyDescent="0.2">
      <c r="A76" s="274"/>
      <c r="B76" s="274"/>
      <c r="C76" s="222"/>
    </row>
    <row r="77" spans="1:8" ht="27.9" customHeight="1" x14ac:dyDescent="0.2">
      <c r="A77" s="221" t="s">
        <v>469</v>
      </c>
      <c r="B77" s="220" t="s">
        <v>470</v>
      </c>
      <c r="C77" s="286" t="s">
        <v>471</v>
      </c>
      <c r="D77" s="286" t="s">
        <v>472</v>
      </c>
      <c r="E77" s="286" t="s">
        <v>473</v>
      </c>
      <c r="F77" s="285" t="s">
        <v>731</v>
      </c>
      <c r="G77" s="285" t="s">
        <v>730</v>
      </c>
      <c r="H77" s="285" t="s">
        <v>729</v>
      </c>
    </row>
    <row r="78" spans="1:8" x14ac:dyDescent="0.2">
      <c r="A78" s="216" t="s">
        <v>943</v>
      </c>
      <c r="B78" s="257"/>
      <c r="C78" s="215"/>
      <c r="D78" s="258"/>
      <c r="E78" s="258"/>
      <c r="F78" s="257"/>
      <c r="G78" s="257"/>
      <c r="H78" s="257"/>
    </row>
    <row r="79" spans="1:8" x14ac:dyDescent="0.2">
      <c r="A79" s="216"/>
      <c r="B79" s="257"/>
      <c r="C79" s="215"/>
      <c r="D79" s="258"/>
      <c r="E79" s="258"/>
      <c r="F79" s="257"/>
      <c r="G79" s="257"/>
      <c r="H79" s="257"/>
    </row>
    <row r="80" spans="1:8" x14ac:dyDescent="0.2">
      <c r="A80" s="216"/>
      <c r="B80" s="257"/>
      <c r="C80" s="215"/>
      <c r="D80" s="258"/>
      <c r="E80" s="258"/>
      <c r="F80" s="257"/>
      <c r="G80" s="257"/>
      <c r="H80" s="257"/>
    </row>
    <row r="81" spans="1:8" x14ac:dyDescent="0.2">
      <c r="A81" s="216"/>
      <c r="B81" s="257"/>
      <c r="C81" s="215"/>
      <c r="D81" s="258"/>
      <c r="E81" s="258"/>
      <c r="F81" s="257"/>
      <c r="G81" s="257"/>
      <c r="H81" s="257"/>
    </row>
    <row r="82" spans="1:8" x14ac:dyDescent="0.2">
      <c r="A82" s="62"/>
      <c r="B82" s="62" t="s">
        <v>728</v>
      </c>
      <c r="C82" s="237">
        <f>SUM(C78:C81)</f>
        <v>0</v>
      </c>
      <c r="D82" s="237">
        <f>SUM(D78:D81)</f>
        <v>0</v>
      </c>
      <c r="E82" s="237">
        <f>SUM(E78:E81)</f>
        <v>0</v>
      </c>
      <c r="F82" s="237"/>
      <c r="G82" s="237"/>
      <c r="H82" s="237"/>
    </row>
  </sheetData>
  <phoneticPr fontId="24" type="noConversion"/>
  <dataValidations count="8">
    <dataValidation allowBlank="1" showInputMessage="1" showErrorMessage="1" prompt="Importe final del periodo que corresponde la información financiera trimestral que se presenta." sqref="D42 D52 D62 D77 D7 D20"/>
    <dataValidation allowBlank="1" showInputMessage="1" showErrorMessage="1" prompt="Saldo al 31 de diciembre del año anterior del ejercio que se presenta." sqref="C42 C52 C62 C77 C7 C20"/>
    <dataValidation allowBlank="1" showInputMessage="1" showErrorMessage="1" prompt="Corresponde al número de la cuenta de acuerdo al Plan de Cuentas emitido por el CONAC (DOF 23/12/2015)." sqref="A42 A52 A62 A77 A7 A20"/>
    <dataValidation allowBlank="1" showInputMessage="1" showErrorMessage="1" prompt="Indicar la tasa de aplicación." sqref="H42 H52 H62 H77"/>
    <dataValidation allowBlank="1" showInputMessage="1" showErrorMessage="1" prompt="Indicar el método de depreciación." sqref="G42 G52 G62 G77"/>
    <dataValidation allowBlank="1" showInputMessage="1" showErrorMessage="1" prompt="Corresponde al nombre o descripción de la cuenta de acuerdo al Plan de Cuentas emitido por el CONAC." sqref="B42 B52 B62 B77 B7 B20"/>
    <dataValidation allowBlank="1" showInputMessage="1" showErrorMessage="1" prompt="Diferencia entre el saldo final y el inicial presentados." sqref="E42 E52 E62 E77 E7 E20"/>
    <dataValidation allowBlank="1" showInputMessage="1" showErrorMessage="1" prompt="Criterio para la aplicación de depreciación: anual, mensual, trimestral, etc." sqref="F77 F52 F62 F42 F7 F20"/>
  </dataValidations>
  <printOptions horizontalCentered="1"/>
  <pageMargins left="0.31496062992125984" right="0.31496062992125984" top="0.74803149606299213" bottom="0.74803149606299213" header="0.31496062992125984" footer="0.31496062992125984"/>
  <pageSetup scale="6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2" t="s">
        <v>567</v>
      </c>
      <c r="B2" s="453"/>
      <c r="C2" s="16"/>
      <c r="D2" s="16"/>
      <c r="E2" s="16"/>
      <c r="F2" s="11"/>
    </row>
    <row r="3" spans="1:6" ht="10.8" thickBot="1" x14ac:dyDescent="0.25">
      <c r="C3" s="6"/>
      <c r="D3" s="6"/>
      <c r="E3" s="6"/>
    </row>
    <row r="4" spans="1:6" ht="14.1" customHeight="1" x14ac:dyDescent="0.2">
      <c r="A4" s="132" t="s">
        <v>658</v>
      </c>
      <c r="B4" s="89"/>
      <c r="C4" s="89"/>
      <c r="D4" s="89"/>
      <c r="E4" s="89"/>
      <c r="F4" s="90"/>
    </row>
    <row r="5" spans="1:6" ht="14.1" customHeight="1" x14ac:dyDescent="0.2">
      <c r="A5" s="134" t="s">
        <v>568</v>
      </c>
      <c r="B5" s="12"/>
      <c r="C5" s="12"/>
      <c r="D5" s="12"/>
      <c r="E5" s="12"/>
      <c r="F5" s="91"/>
    </row>
    <row r="6" spans="1:6" ht="14.1" customHeight="1" x14ac:dyDescent="0.2">
      <c r="A6" s="134" t="s">
        <v>592</v>
      </c>
      <c r="B6" s="87"/>
      <c r="C6" s="87"/>
      <c r="D6" s="87"/>
      <c r="E6" s="87"/>
      <c r="F6" s="91"/>
    </row>
    <row r="7" spans="1:6" ht="14.1" customHeight="1" x14ac:dyDescent="0.2">
      <c r="A7" s="134" t="s">
        <v>593</v>
      </c>
      <c r="B7" s="87"/>
      <c r="C7" s="87"/>
      <c r="D7" s="87"/>
      <c r="E7" s="87"/>
      <c r="F7" s="91"/>
    </row>
    <row r="8" spans="1:6" ht="14.1" customHeight="1" x14ac:dyDescent="0.2">
      <c r="A8" s="134" t="s">
        <v>594</v>
      </c>
      <c r="B8" s="12"/>
      <c r="C8" s="22"/>
      <c r="D8" s="22"/>
      <c r="E8" s="22"/>
      <c r="F8" s="91"/>
    </row>
    <row r="9" spans="1:6" ht="14.1" customHeight="1" thickBot="1" x14ac:dyDescent="0.25">
      <c r="A9" s="153" t="s">
        <v>595</v>
      </c>
      <c r="B9" s="92"/>
      <c r="C9" s="92"/>
      <c r="D9" s="92"/>
      <c r="E9" s="92"/>
      <c r="F9" s="93"/>
    </row>
    <row r="10" spans="1:6" x14ac:dyDescent="0.2">
      <c r="C10" s="6"/>
      <c r="D10" s="6"/>
      <c r="E10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1" spans="1:6" ht="11.25" customHeight="1" x14ac:dyDescent="0.2">
      <c r="A1" s="3" t="s">
        <v>467</v>
      </c>
      <c r="B1" s="3"/>
      <c r="C1" s="242"/>
      <c r="D1" s="242"/>
      <c r="E1" s="242"/>
      <c r="F1" s="5"/>
    </row>
    <row r="2" spans="1:6" ht="11.25" customHeight="1" x14ac:dyDescent="0.2">
      <c r="A2" s="3" t="s">
        <v>563</v>
      </c>
      <c r="B2" s="3"/>
      <c r="C2" s="242"/>
      <c r="D2" s="242"/>
      <c r="E2" s="242"/>
    </row>
    <row r="3" spans="1:6" ht="11.25" customHeight="1" x14ac:dyDescent="0.2">
      <c r="A3" s="3"/>
      <c r="B3" s="3"/>
      <c r="C3" s="242"/>
      <c r="D3" s="242"/>
      <c r="E3" s="242"/>
    </row>
    <row r="4" spans="1:6" ht="11.25" customHeight="1" x14ac:dyDescent="0.2"/>
    <row r="5" spans="1:6" ht="11.25" customHeight="1" x14ac:dyDescent="0.2">
      <c r="A5" s="304" t="s">
        <v>751</v>
      </c>
      <c r="B5" s="304"/>
      <c r="C5" s="301"/>
      <c r="D5" s="301"/>
      <c r="E5" s="301"/>
      <c r="F5" s="84" t="s">
        <v>748</v>
      </c>
    </row>
    <row r="6" spans="1:6" s="8" customFormat="1" x14ac:dyDescent="0.2">
      <c r="A6" s="17"/>
      <c r="B6" s="17"/>
      <c r="C6" s="301"/>
      <c r="D6" s="301"/>
      <c r="E6" s="301"/>
    </row>
    <row r="7" spans="1:6" ht="15" customHeight="1" x14ac:dyDescent="0.2">
      <c r="A7" s="221" t="s">
        <v>469</v>
      </c>
      <c r="B7" s="220" t="s">
        <v>470</v>
      </c>
      <c r="C7" s="286" t="s">
        <v>471</v>
      </c>
      <c r="D7" s="286" t="s">
        <v>472</v>
      </c>
      <c r="E7" s="286" t="s">
        <v>473</v>
      </c>
      <c r="F7" s="285" t="s">
        <v>731</v>
      </c>
    </row>
    <row r="8" spans="1:6" ht="20.399999999999999" x14ac:dyDescent="0.2">
      <c r="A8" s="278" t="s">
        <v>1809</v>
      </c>
      <c r="B8" s="278" t="s">
        <v>1810</v>
      </c>
      <c r="C8" s="215">
        <v>46866.8</v>
      </c>
      <c r="D8" s="297">
        <v>46866.8</v>
      </c>
      <c r="E8" s="297">
        <f>+D8-C8</f>
        <v>0</v>
      </c>
      <c r="F8" s="447" t="s">
        <v>1813</v>
      </c>
    </row>
    <row r="9" spans="1:6" ht="20.399999999999999" x14ac:dyDescent="0.2">
      <c r="A9" s="278" t="s">
        <v>1811</v>
      </c>
      <c r="B9" s="278" t="s">
        <v>1812</v>
      </c>
      <c r="C9" s="215">
        <v>662732.76</v>
      </c>
      <c r="D9" s="297">
        <v>867925.16</v>
      </c>
      <c r="E9" s="297">
        <f>+D9-C9</f>
        <v>205192.40000000002</v>
      </c>
      <c r="F9" s="447" t="s">
        <v>1814</v>
      </c>
    </row>
    <row r="10" spans="1:6" x14ac:dyDescent="0.2">
      <c r="A10" s="278"/>
      <c r="B10" s="278"/>
      <c r="C10" s="215"/>
      <c r="D10" s="297"/>
      <c r="E10" s="297"/>
      <c r="F10" s="296"/>
    </row>
    <row r="11" spans="1:6" x14ac:dyDescent="0.2">
      <c r="A11" s="278"/>
      <c r="B11" s="278"/>
      <c r="C11" s="215"/>
      <c r="D11" s="297"/>
      <c r="E11" s="297"/>
      <c r="F11" s="296"/>
    </row>
    <row r="12" spans="1:6" x14ac:dyDescent="0.2">
      <c r="A12" s="62"/>
      <c r="B12" s="62" t="s">
        <v>750</v>
      </c>
      <c r="C12" s="237">
        <f>SUM(C8:C11)</f>
        <v>709599.56</v>
      </c>
      <c r="D12" s="237">
        <f>SUM(D8:D11)</f>
        <v>914791.96000000008</v>
      </c>
      <c r="E12" s="237">
        <f>SUM(E8:E11)</f>
        <v>205192.40000000002</v>
      </c>
      <c r="F12" s="62"/>
    </row>
    <row r="13" spans="1:6" x14ac:dyDescent="0.2">
      <c r="A13" s="60"/>
      <c r="B13" s="60"/>
      <c r="C13" s="224"/>
      <c r="D13" s="224"/>
      <c r="E13" s="224"/>
      <c r="F13" s="60"/>
    </row>
    <row r="14" spans="1:6" x14ac:dyDescent="0.2">
      <c r="A14" s="60"/>
      <c r="B14" s="60"/>
      <c r="C14" s="224"/>
      <c r="D14" s="224"/>
      <c r="E14" s="224"/>
      <c r="F14" s="60"/>
    </row>
    <row r="15" spans="1:6" ht="11.25" customHeight="1" x14ac:dyDescent="0.2">
      <c r="A15" s="303" t="s">
        <v>749</v>
      </c>
      <c r="B15" s="302"/>
      <c r="C15" s="301"/>
      <c r="D15" s="301"/>
      <c r="E15" s="301"/>
      <c r="F15" s="84" t="s">
        <v>748</v>
      </c>
    </row>
    <row r="16" spans="1:6" x14ac:dyDescent="0.2">
      <c r="A16" s="281"/>
      <c r="B16" s="281"/>
      <c r="C16" s="282"/>
      <c r="D16" s="282"/>
      <c r="E16" s="282"/>
    </row>
    <row r="17" spans="1:6" ht="15" customHeight="1" x14ac:dyDescent="0.2">
      <c r="A17" s="221" t="s">
        <v>469</v>
      </c>
      <c r="B17" s="220" t="s">
        <v>470</v>
      </c>
      <c r="C17" s="286" t="s">
        <v>471</v>
      </c>
      <c r="D17" s="286" t="s">
        <v>472</v>
      </c>
      <c r="E17" s="286" t="s">
        <v>473</v>
      </c>
      <c r="F17" s="285" t="s">
        <v>731</v>
      </c>
    </row>
    <row r="18" spans="1:6" ht="11.25" customHeight="1" x14ac:dyDescent="0.2">
      <c r="A18" s="216" t="s">
        <v>1816</v>
      </c>
      <c r="B18" s="278" t="s">
        <v>1817</v>
      </c>
      <c r="C18" s="215">
        <v>-46866.8</v>
      </c>
      <c r="D18" s="215">
        <v>-46866.8</v>
      </c>
      <c r="E18" s="215">
        <f>+D18-C18</f>
        <v>0</v>
      </c>
      <c r="F18" s="296" t="s">
        <v>1815</v>
      </c>
    </row>
    <row r="19" spans="1:6" ht="11.25" customHeight="1" x14ac:dyDescent="0.2">
      <c r="A19" s="216" t="s">
        <v>1076</v>
      </c>
      <c r="B19" s="278" t="s">
        <v>1077</v>
      </c>
      <c r="C19" s="215">
        <v>-602313.86</v>
      </c>
      <c r="D19" s="215">
        <v>-781783.55</v>
      </c>
      <c r="E19" s="215">
        <f>+D19-C19</f>
        <v>-179469.69000000006</v>
      </c>
      <c r="F19" s="296" t="s">
        <v>1815</v>
      </c>
    </row>
    <row r="20" spans="1:6" x14ac:dyDescent="0.2">
      <c r="A20" s="216"/>
      <c r="B20" s="278"/>
      <c r="C20" s="215"/>
      <c r="D20" s="215"/>
      <c r="E20" s="215"/>
      <c r="F20" s="296"/>
    </row>
    <row r="21" spans="1:6" x14ac:dyDescent="0.2">
      <c r="A21" s="62"/>
      <c r="B21" s="62" t="s">
        <v>747</v>
      </c>
      <c r="C21" s="237">
        <f>SUM(C18:C20)</f>
        <v>-649180.66</v>
      </c>
      <c r="D21" s="237">
        <f>SUM(D18:D20)</f>
        <v>-828650.35000000009</v>
      </c>
      <c r="E21" s="237">
        <f>SUM(E18:E20)</f>
        <v>-179469.69000000006</v>
      </c>
      <c r="F21" s="62"/>
    </row>
    <row r="22" spans="1:6" x14ac:dyDescent="0.2">
      <c r="A22" s="60"/>
      <c r="B22" s="60"/>
      <c r="C22" s="224"/>
      <c r="D22" s="224"/>
      <c r="E22" s="224"/>
      <c r="F22" s="60"/>
    </row>
    <row r="23" spans="1:6" x14ac:dyDescent="0.2">
      <c r="A23" s="60"/>
      <c r="B23" s="60"/>
      <c r="C23" s="224"/>
      <c r="D23" s="224"/>
      <c r="E23" s="224"/>
      <c r="F23" s="60"/>
    </row>
    <row r="24" spans="1:6" ht="11.25" customHeight="1" x14ac:dyDescent="0.2">
      <c r="A24" s="300" t="s">
        <v>746</v>
      </c>
      <c r="B24" s="299"/>
      <c r="C24" s="298"/>
      <c r="D24" s="298"/>
      <c r="E24" s="287"/>
      <c r="F24" s="263" t="s">
        <v>745</v>
      </c>
    </row>
    <row r="25" spans="1:6" x14ac:dyDescent="0.2">
      <c r="A25" s="274"/>
      <c r="B25" s="274"/>
      <c r="C25" s="222"/>
    </row>
    <row r="26" spans="1:6" ht="15" customHeight="1" x14ac:dyDescent="0.2">
      <c r="A26" s="221" t="s">
        <v>469</v>
      </c>
      <c r="B26" s="220" t="s">
        <v>470</v>
      </c>
      <c r="C26" s="286" t="s">
        <v>471</v>
      </c>
      <c r="D26" s="286" t="s">
        <v>472</v>
      </c>
      <c r="E26" s="286" t="s">
        <v>473</v>
      </c>
      <c r="F26" s="285" t="s">
        <v>731</v>
      </c>
    </row>
    <row r="27" spans="1:6" ht="20.399999999999999" x14ac:dyDescent="0.2">
      <c r="A27" s="278" t="s">
        <v>1818</v>
      </c>
      <c r="B27" s="278" t="s">
        <v>1819</v>
      </c>
      <c r="C27" s="215">
        <v>35506898.560000002</v>
      </c>
      <c r="D27" s="297">
        <v>17608527.949999999</v>
      </c>
      <c r="E27" s="297">
        <f>+D27-C27</f>
        <v>-17898370.610000003</v>
      </c>
      <c r="F27" s="447" t="s">
        <v>1824</v>
      </c>
    </row>
    <row r="28" spans="1:6" ht="20.399999999999999" x14ac:dyDescent="0.2">
      <c r="A28" s="278" t="s">
        <v>1820</v>
      </c>
      <c r="B28" s="278" t="s">
        <v>1821</v>
      </c>
      <c r="C28" s="215">
        <v>1292341.69</v>
      </c>
      <c r="D28" s="297">
        <v>0</v>
      </c>
      <c r="E28" s="297">
        <f>+D28-C28</f>
        <v>-1292341.69</v>
      </c>
      <c r="F28" s="447" t="s">
        <v>1824</v>
      </c>
    </row>
    <row r="29" spans="1:6" ht="20.399999999999999" customHeight="1" x14ac:dyDescent="0.2">
      <c r="A29" s="278" t="s">
        <v>1822</v>
      </c>
      <c r="B29" s="278" t="s">
        <v>1823</v>
      </c>
      <c r="C29" s="215">
        <v>21949790</v>
      </c>
      <c r="D29" s="297">
        <v>21949790</v>
      </c>
      <c r="E29" s="297">
        <f>+D29-C29</f>
        <v>0</v>
      </c>
      <c r="F29" s="447" t="s">
        <v>1824</v>
      </c>
    </row>
    <row r="30" spans="1:6" ht="20.399999999999999" customHeight="1" x14ac:dyDescent="0.2">
      <c r="A30" s="278" t="s">
        <v>1140</v>
      </c>
      <c r="B30" s="278" t="s">
        <v>1141</v>
      </c>
      <c r="C30" s="215">
        <v>0</v>
      </c>
      <c r="D30" s="297">
        <v>214356.34</v>
      </c>
      <c r="E30" s="297">
        <f>+D30-C30</f>
        <v>214356.34</v>
      </c>
      <c r="F30" s="447" t="s">
        <v>1824</v>
      </c>
    </row>
    <row r="31" spans="1:6" x14ac:dyDescent="0.2">
      <c r="A31" s="278"/>
      <c r="B31" s="278"/>
      <c r="C31" s="215"/>
      <c r="D31" s="297"/>
      <c r="E31" s="297"/>
      <c r="F31" s="296"/>
    </row>
    <row r="32" spans="1:6" x14ac:dyDescent="0.2">
      <c r="A32" s="278"/>
      <c r="B32" s="278"/>
      <c r="C32" s="215"/>
      <c r="D32" s="297"/>
      <c r="E32" s="297"/>
      <c r="F32" s="296"/>
    </row>
    <row r="33" spans="1:6" x14ac:dyDescent="0.2">
      <c r="A33" s="295"/>
      <c r="B33" s="295" t="s">
        <v>744</v>
      </c>
      <c r="C33" s="294">
        <f>SUM(C27:C32)</f>
        <v>58749030.25</v>
      </c>
      <c r="D33" s="294">
        <f>SUM(D27:D32)</f>
        <v>39772674.290000007</v>
      </c>
      <c r="E33" s="294">
        <f>SUM(E27:E32)</f>
        <v>-18976355.960000005</v>
      </c>
      <c r="F33" s="294"/>
    </row>
    <row r="34" spans="1:6" x14ac:dyDescent="0.2">
      <c r="A34" s="293"/>
      <c r="B34" s="291"/>
      <c r="C34" s="292"/>
      <c r="D34" s="292"/>
      <c r="E34" s="292"/>
      <c r="F34" s="291"/>
    </row>
  </sheetData>
  <phoneticPr fontId="24" type="noConversion"/>
  <dataValidations disablePrompts="1" count="6">
    <dataValidation allowBlank="1" showInputMessage="1" showErrorMessage="1" prompt="Importe final del periodo que corresponde la información financiera trimestral que se presenta." sqref="D17 D26 D7"/>
    <dataValidation allowBlank="1" showInputMessage="1" showErrorMessage="1" prompt="Saldo al 31 de diciembre del año anterior del ejercio que se presenta." sqref="C17 C26 C7"/>
    <dataValidation allowBlank="1" showInputMessage="1" showErrorMessage="1" prompt="Corresponde al número de la cuenta de acuerdo al Plan de Cuentas emitido por el CONAC (DOF 23/12/2015)." sqref="A17 A26 A7"/>
    <dataValidation allowBlank="1" showInputMessage="1" showErrorMessage="1" prompt="Indicar el medio como se está amortizando el intangible, por tiempo, por uso." sqref="F26 F17 F7"/>
    <dataValidation allowBlank="1" showInputMessage="1" showErrorMessage="1" prompt="Diferencia entre el saldo final y el inicial presentados." sqref="E26 E17 E7"/>
    <dataValidation allowBlank="1" showInputMessage="1" showErrorMessage="1" prompt="Corresponde al nombre o descripción de la cuenta de acuerdo al Plan de Cuentas emitido por el CONAC." sqref="B26 B17 B7"/>
  </dataValidations>
  <printOptions horizontalCentered="1"/>
  <pageMargins left="0.31496062992125984" right="0.31496062992125984" top="0.74803149606299213" bottom="0.74803149606299213" header="0.31496062992125984" footer="0.31496062992125984"/>
  <pageSetup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2" t="s">
        <v>567</v>
      </c>
      <c r="B2" s="453"/>
      <c r="C2" s="96"/>
      <c r="D2" s="96"/>
      <c r="E2" s="96"/>
      <c r="F2" s="10"/>
    </row>
    <row r="3" spans="1:6" ht="10.8" thickBot="1" x14ac:dyDescent="0.25">
      <c r="A3" s="97"/>
      <c r="B3" s="97"/>
      <c r="C3" s="96"/>
      <c r="D3" s="96"/>
      <c r="E3" s="96"/>
      <c r="F3" s="10"/>
    </row>
    <row r="4" spans="1:6" ht="14.1" customHeight="1" x14ac:dyDescent="0.2">
      <c r="A4" s="132" t="s">
        <v>658</v>
      </c>
      <c r="B4" s="89"/>
      <c r="C4" s="89"/>
      <c r="D4" s="89"/>
      <c r="E4" s="89"/>
      <c r="F4" s="90"/>
    </row>
    <row r="5" spans="1:6" ht="14.1" customHeight="1" x14ac:dyDescent="0.2">
      <c r="A5" s="134" t="s">
        <v>568</v>
      </c>
      <c r="B5" s="12"/>
      <c r="C5" s="12"/>
      <c r="D5" s="12"/>
      <c r="E5" s="12"/>
      <c r="F5" s="91"/>
    </row>
    <row r="6" spans="1:6" ht="14.1" customHeight="1" x14ac:dyDescent="0.2">
      <c r="A6" s="154" t="s">
        <v>592</v>
      </c>
      <c r="B6" s="99"/>
      <c r="C6" s="99"/>
      <c r="D6" s="99"/>
      <c r="E6" s="99"/>
      <c r="F6" s="91"/>
    </row>
    <row r="7" spans="1:6" ht="14.1" customHeight="1" x14ac:dyDescent="0.2">
      <c r="A7" s="154" t="s">
        <v>593</v>
      </c>
      <c r="B7" s="100"/>
      <c r="C7" s="100"/>
      <c r="D7" s="100"/>
      <c r="E7" s="100"/>
      <c r="F7" s="101"/>
    </row>
    <row r="8" spans="1:6" ht="14.1" customHeight="1" x14ac:dyDescent="0.2">
      <c r="A8" s="154" t="s">
        <v>594</v>
      </c>
      <c r="B8" s="12"/>
      <c r="C8" s="22"/>
      <c r="D8" s="22"/>
      <c r="E8" s="22"/>
      <c r="F8" s="91"/>
    </row>
    <row r="9" spans="1:6" ht="14.1" customHeight="1" thickBot="1" x14ac:dyDescent="0.25">
      <c r="A9" s="155" t="s">
        <v>596</v>
      </c>
      <c r="B9" s="92"/>
      <c r="C9" s="92"/>
      <c r="D9" s="92"/>
      <c r="E9" s="92"/>
      <c r="F9" s="93"/>
    </row>
    <row r="10" spans="1:6" x14ac:dyDescent="0.2">
      <c r="C10" s="6"/>
      <c r="D10" s="6"/>
      <c r="E10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467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563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6"/>
    </row>
    <row r="5" spans="1:17" ht="11.25" customHeight="1" x14ac:dyDescent="0.2">
      <c r="A5" s="19" t="s">
        <v>475</v>
      </c>
      <c r="B5" s="20"/>
      <c r="C5" s="6"/>
      <c r="D5" s="6"/>
      <c r="E5" s="17"/>
      <c r="F5" s="17"/>
      <c r="G5" s="17"/>
      <c r="H5" s="84" t="s">
        <v>474</v>
      </c>
    </row>
    <row r="6" spans="1:17" x14ac:dyDescent="0.2">
      <c r="J6" s="462"/>
      <c r="K6" s="462"/>
      <c r="L6" s="462"/>
      <c r="M6" s="462"/>
      <c r="N6" s="462"/>
      <c r="O6" s="462"/>
      <c r="P6" s="462"/>
      <c r="Q6" s="462"/>
    </row>
    <row r="7" spans="1:17" x14ac:dyDescent="0.2">
      <c r="A7" s="3" t="s">
        <v>476</v>
      </c>
    </row>
    <row r="8" spans="1:17" ht="52.5" customHeight="1" x14ac:dyDescent="0.2">
      <c r="A8" s="463" t="s">
        <v>943</v>
      </c>
      <c r="B8" s="463"/>
      <c r="C8" s="463"/>
      <c r="D8" s="463"/>
      <c r="E8" s="463"/>
      <c r="F8" s="463"/>
      <c r="G8" s="463"/>
      <c r="H8" s="463"/>
    </row>
  </sheetData>
  <mergeCells count="2">
    <mergeCell ref="J6:Q6"/>
    <mergeCell ref="A8:H8"/>
  </mergeCells>
  <phoneticPr fontId="24" type="noConversion"/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zoomScaleSheetLayoutView="90" workbookViewId="0"/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1" spans="1:6" s="6" customFormat="1" x14ac:dyDescent="0.2">
      <c r="A1" s="3" t="s">
        <v>467</v>
      </c>
      <c r="B1" s="3"/>
      <c r="C1" s="242"/>
      <c r="D1" s="234"/>
      <c r="E1" s="4"/>
      <c r="F1" s="5"/>
    </row>
    <row r="2" spans="1:6" s="6" customFormat="1" x14ac:dyDescent="0.2">
      <c r="A2" s="3" t="s">
        <v>563</v>
      </c>
      <c r="B2" s="3"/>
      <c r="C2" s="242"/>
      <c r="D2" s="234"/>
      <c r="E2" s="4"/>
    </row>
    <row r="3" spans="1:6" s="6" customFormat="1" x14ac:dyDescent="0.2">
      <c r="C3" s="7"/>
      <c r="D3" s="234"/>
      <c r="E3" s="4"/>
    </row>
    <row r="4" spans="1:6" s="6" customFormat="1" x14ac:dyDescent="0.2">
      <c r="C4" s="7"/>
      <c r="D4" s="234"/>
      <c r="E4" s="4"/>
    </row>
    <row r="5" spans="1:6" s="6" customFormat="1" ht="11.25" customHeight="1" x14ac:dyDescent="0.2">
      <c r="A5" s="210" t="s">
        <v>675</v>
      </c>
      <c r="B5" s="223"/>
      <c r="C5" s="7"/>
      <c r="D5" s="242"/>
      <c r="E5" s="84" t="s">
        <v>668</v>
      </c>
    </row>
    <row r="6" spans="1:6" s="6" customFormat="1" x14ac:dyDescent="0.2">
      <c r="A6" s="244"/>
      <c r="B6" s="244"/>
      <c r="C6" s="243"/>
      <c r="D6" s="3"/>
      <c r="E6" s="242"/>
      <c r="F6" s="3"/>
    </row>
    <row r="7" spans="1:6" ht="15" customHeight="1" x14ac:dyDescent="0.2">
      <c r="A7" s="221" t="s">
        <v>469</v>
      </c>
      <c r="B7" s="220" t="s">
        <v>470</v>
      </c>
      <c r="C7" s="218" t="s">
        <v>667</v>
      </c>
      <c r="D7" s="219" t="s">
        <v>666</v>
      </c>
      <c r="E7" s="218" t="s">
        <v>665</v>
      </c>
    </row>
    <row r="8" spans="1:6" ht="11.25" customHeight="1" x14ac:dyDescent="0.2">
      <c r="A8" s="216" t="s">
        <v>943</v>
      </c>
      <c r="B8" s="216"/>
      <c r="C8" s="215"/>
      <c r="D8" s="240"/>
      <c r="E8" s="215"/>
    </row>
    <row r="9" spans="1:6" ht="11.25" customHeight="1" x14ac:dyDescent="0.2">
      <c r="A9" s="216"/>
      <c r="B9" s="216"/>
      <c r="C9" s="215"/>
      <c r="D9" s="240"/>
      <c r="E9" s="215"/>
    </row>
    <row r="10" spans="1:6" ht="11.25" customHeight="1" x14ac:dyDescent="0.2">
      <c r="A10" s="216"/>
      <c r="B10" s="216"/>
      <c r="C10" s="215"/>
      <c r="D10" s="240"/>
      <c r="E10" s="215"/>
    </row>
    <row r="11" spans="1:6" ht="11.25" customHeight="1" x14ac:dyDescent="0.2">
      <c r="A11" s="216"/>
      <c r="B11" s="216"/>
      <c r="C11" s="215"/>
      <c r="D11" s="240"/>
      <c r="E11" s="215"/>
    </row>
    <row r="12" spans="1:6" ht="11.25" customHeight="1" x14ac:dyDescent="0.2">
      <c r="A12" s="216"/>
      <c r="B12" s="216"/>
      <c r="C12" s="215"/>
      <c r="D12" s="240"/>
      <c r="E12" s="215"/>
    </row>
    <row r="13" spans="1:6" ht="11.25" customHeight="1" x14ac:dyDescent="0.2">
      <c r="A13" s="216"/>
      <c r="B13" s="216"/>
      <c r="C13" s="215"/>
      <c r="D13" s="240"/>
      <c r="E13" s="215"/>
    </row>
    <row r="14" spans="1:6" ht="11.25" customHeight="1" x14ac:dyDescent="0.2">
      <c r="A14" s="216"/>
      <c r="B14" s="216"/>
      <c r="C14" s="215"/>
      <c r="D14" s="240"/>
      <c r="E14" s="215"/>
    </row>
    <row r="15" spans="1:6" ht="11.25" customHeight="1" x14ac:dyDescent="0.2">
      <c r="A15" s="216"/>
      <c r="B15" s="216"/>
      <c r="C15" s="215"/>
      <c r="D15" s="240"/>
      <c r="E15" s="215"/>
    </row>
    <row r="16" spans="1:6" ht="11.25" customHeight="1" x14ac:dyDescent="0.2">
      <c r="A16" s="216"/>
      <c r="B16" s="216"/>
      <c r="C16" s="215"/>
      <c r="D16" s="240"/>
      <c r="E16" s="215"/>
    </row>
    <row r="17" spans="1:6" ht="11.25" customHeight="1" x14ac:dyDescent="0.2">
      <c r="A17" s="216"/>
      <c r="B17" s="216"/>
      <c r="C17" s="215"/>
      <c r="D17" s="240"/>
      <c r="E17" s="215"/>
    </row>
    <row r="18" spans="1:6" x14ac:dyDescent="0.2">
      <c r="A18" s="216"/>
      <c r="B18" s="216"/>
      <c r="C18" s="215"/>
      <c r="D18" s="240"/>
      <c r="E18" s="215"/>
    </row>
    <row r="19" spans="1:6" x14ac:dyDescent="0.2">
      <c r="A19" s="216"/>
      <c r="B19" s="216"/>
      <c r="C19" s="215"/>
      <c r="D19" s="240"/>
      <c r="E19" s="215"/>
    </row>
    <row r="20" spans="1:6" x14ac:dyDescent="0.2">
      <c r="A20" s="241"/>
      <c r="B20" s="241"/>
      <c r="C20" s="239"/>
      <c r="D20" s="240"/>
      <c r="E20" s="239"/>
    </row>
    <row r="21" spans="1:6" x14ac:dyDescent="0.2">
      <c r="A21" s="238"/>
      <c r="B21" s="238" t="s">
        <v>674</v>
      </c>
      <c r="C21" s="225">
        <f>SUM(C8:C20)</f>
        <v>0</v>
      </c>
      <c r="D21" s="237"/>
      <c r="E21" s="225"/>
    </row>
    <row r="22" spans="1:6" x14ac:dyDescent="0.2">
      <c r="A22" s="236"/>
      <c r="B22" s="236"/>
      <c r="C22" s="235"/>
      <c r="D22" s="236"/>
      <c r="E22" s="235"/>
    </row>
    <row r="23" spans="1:6" x14ac:dyDescent="0.2">
      <c r="A23" s="236"/>
      <c r="B23" s="236"/>
      <c r="C23" s="235"/>
      <c r="D23" s="236"/>
      <c r="E23" s="235"/>
    </row>
    <row r="24" spans="1:6" ht="11.25" customHeight="1" x14ac:dyDescent="0.2">
      <c r="A24" s="210" t="s">
        <v>673</v>
      </c>
      <c r="B24" s="223"/>
      <c r="C24" s="222"/>
      <c r="D24" s="84" t="s">
        <v>668</v>
      </c>
    </row>
    <row r="25" spans="1:6" x14ac:dyDescent="0.2">
      <c r="A25" s="6"/>
      <c r="B25" s="6"/>
      <c r="C25" s="7"/>
      <c r="D25" s="234"/>
      <c r="E25" s="4"/>
      <c r="F25" s="6"/>
    </row>
    <row r="26" spans="1:6" ht="15" customHeight="1" x14ac:dyDescent="0.2">
      <c r="A26" s="221" t="s">
        <v>469</v>
      </c>
      <c r="B26" s="220" t="s">
        <v>470</v>
      </c>
      <c r="C26" s="218" t="s">
        <v>667</v>
      </c>
      <c r="D26" s="219" t="s">
        <v>666</v>
      </c>
      <c r="E26" s="233"/>
    </row>
    <row r="27" spans="1:6" ht="11.25" customHeight="1" x14ac:dyDescent="0.2">
      <c r="A27" s="231" t="s">
        <v>943</v>
      </c>
      <c r="B27" s="230"/>
      <c r="C27" s="229"/>
      <c r="D27" s="215"/>
      <c r="E27" s="10"/>
    </row>
    <row r="28" spans="1:6" ht="11.25" customHeight="1" x14ac:dyDescent="0.2">
      <c r="A28" s="231"/>
      <c r="B28" s="230"/>
      <c r="C28" s="229"/>
      <c r="D28" s="215"/>
      <c r="E28" s="10"/>
    </row>
    <row r="29" spans="1:6" ht="11.25" customHeight="1" x14ac:dyDescent="0.2">
      <c r="A29" s="231"/>
      <c r="B29" s="230"/>
      <c r="C29" s="229"/>
      <c r="D29" s="215"/>
      <c r="E29" s="10"/>
    </row>
    <row r="30" spans="1:6" ht="11.25" customHeight="1" x14ac:dyDescent="0.2">
      <c r="A30" s="231"/>
      <c r="B30" s="230"/>
      <c r="C30" s="229"/>
      <c r="D30" s="215"/>
      <c r="E30" s="10"/>
    </row>
    <row r="31" spans="1:6" ht="11.25" customHeight="1" x14ac:dyDescent="0.2">
      <c r="A31" s="231"/>
      <c r="B31" s="230"/>
      <c r="C31" s="229"/>
      <c r="D31" s="215"/>
      <c r="E31" s="10"/>
    </row>
    <row r="32" spans="1:6" ht="11.25" customHeight="1" x14ac:dyDescent="0.2">
      <c r="A32" s="231"/>
      <c r="B32" s="230"/>
      <c r="C32" s="229"/>
      <c r="D32" s="215"/>
      <c r="E32" s="10"/>
    </row>
    <row r="33" spans="1:5" ht="11.25" customHeight="1" x14ac:dyDescent="0.2">
      <c r="A33" s="231"/>
      <c r="B33" s="230"/>
      <c r="C33" s="229"/>
      <c r="D33" s="215"/>
      <c r="E33" s="10"/>
    </row>
    <row r="34" spans="1:5" ht="11.25" customHeight="1" x14ac:dyDescent="0.2">
      <c r="A34" s="231"/>
      <c r="B34" s="230"/>
      <c r="C34" s="229"/>
      <c r="D34" s="215"/>
      <c r="E34" s="10"/>
    </row>
    <row r="35" spans="1:5" ht="11.25" customHeight="1" x14ac:dyDescent="0.2">
      <c r="A35" s="231"/>
      <c r="B35" s="230"/>
      <c r="C35" s="229"/>
      <c r="D35" s="215"/>
      <c r="E35" s="10"/>
    </row>
    <row r="36" spans="1:5" ht="11.25" customHeight="1" x14ac:dyDescent="0.2">
      <c r="A36" s="231"/>
      <c r="B36" s="230"/>
      <c r="C36" s="229"/>
      <c r="D36" s="215"/>
      <c r="E36" s="10"/>
    </row>
    <row r="37" spans="1:5" ht="11.25" customHeight="1" x14ac:dyDescent="0.2">
      <c r="A37" s="231"/>
      <c r="B37" s="230"/>
      <c r="C37" s="229"/>
      <c r="D37" s="215"/>
      <c r="E37" s="10"/>
    </row>
    <row r="38" spans="1:5" ht="11.25" customHeight="1" x14ac:dyDescent="0.2">
      <c r="A38" s="231"/>
      <c r="B38" s="230"/>
      <c r="C38" s="229"/>
      <c r="D38" s="215"/>
      <c r="E38" s="10"/>
    </row>
    <row r="39" spans="1:5" ht="11.25" customHeight="1" x14ac:dyDescent="0.2">
      <c r="A39" s="231"/>
      <c r="B39" s="230"/>
      <c r="C39" s="229"/>
      <c r="D39" s="215"/>
      <c r="E39" s="10"/>
    </row>
    <row r="40" spans="1:5" ht="11.25" customHeight="1" x14ac:dyDescent="0.2">
      <c r="A40" s="231"/>
      <c r="B40" s="230"/>
      <c r="C40" s="229"/>
      <c r="D40" s="215"/>
      <c r="E40" s="10"/>
    </row>
    <row r="41" spans="1:5" ht="11.25" customHeight="1" x14ac:dyDescent="0.2">
      <c r="A41" s="231"/>
      <c r="B41" s="230"/>
      <c r="C41" s="229"/>
      <c r="D41" s="215"/>
      <c r="E41" s="10"/>
    </row>
    <row r="42" spans="1:5" ht="11.25" customHeight="1" x14ac:dyDescent="0.2">
      <c r="A42" s="231"/>
      <c r="B42" s="230"/>
      <c r="C42" s="229"/>
      <c r="D42" s="215"/>
      <c r="E42" s="10"/>
    </row>
    <row r="43" spans="1:5" ht="11.25" customHeight="1" x14ac:dyDescent="0.2">
      <c r="A43" s="231"/>
      <c r="B43" s="230"/>
      <c r="C43" s="229"/>
      <c r="D43" s="215"/>
      <c r="E43" s="10"/>
    </row>
    <row r="44" spans="1:5" ht="11.25" customHeight="1" x14ac:dyDescent="0.2">
      <c r="A44" s="231"/>
      <c r="B44" s="230"/>
      <c r="C44" s="229"/>
      <c r="D44" s="215"/>
      <c r="E44" s="10"/>
    </row>
    <row r="45" spans="1:5" ht="11.25" customHeight="1" x14ac:dyDescent="0.2">
      <c r="A45" s="231"/>
      <c r="B45" s="230"/>
      <c r="C45" s="229"/>
      <c r="D45" s="215"/>
      <c r="E45" s="10"/>
    </row>
    <row r="46" spans="1:5" ht="11.25" customHeight="1" x14ac:dyDescent="0.2">
      <c r="A46" s="231"/>
      <c r="B46" s="230"/>
      <c r="C46" s="229"/>
      <c r="D46" s="215"/>
      <c r="E46" s="10"/>
    </row>
    <row r="47" spans="1:5" ht="11.25" customHeight="1" x14ac:dyDescent="0.2">
      <c r="A47" s="231"/>
      <c r="B47" s="230"/>
      <c r="C47" s="229"/>
      <c r="D47" s="215"/>
      <c r="E47" s="10"/>
    </row>
    <row r="48" spans="1:5" ht="11.25" customHeight="1" x14ac:dyDescent="0.2">
      <c r="A48" s="231"/>
      <c r="B48" s="230"/>
      <c r="C48" s="229"/>
      <c r="D48" s="215"/>
      <c r="E48" s="10"/>
    </row>
    <row r="49" spans="1:6" ht="11.25" customHeight="1" x14ac:dyDescent="0.2">
      <c r="A49" s="231"/>
      <c r="B49" s="230"/>
      <c r="C49" s="229"/>
      <c r="D49" s="215"/>
      <c r="E49" s="10"/>
    </row>
    <row r="50" spans="1:6" ht="11.25" customHeight="1" x14ac:dyDescent="0.2">
      <c r="A50" s="231"/>
      <c r="B50" s="230"/>
      <c r="C50" s="229"/>
      <c r="D50" s="215"/>
      <c r="E50" s="10"/>
    </row>
    <row r="51" spans="1:6" ht="11.25" customHeight="1" x14ac:dyDescent="0.2">
      <c r="A51" s="231"/>
      <c r="B51" s="230"/>
      <c r="C51" s="229"/>
      <c r="D51" s="215"/>
      <c r="E51" s="10"/>
    </row>
    <row r="52" spans="1:6" x14ac:dyDescent="0.2">
      <c r="A52" s="228"/>
      <c r="B52" s="228" t="s">
        <v>672</v>
      </c>
      <c r="C52" s="227">
        <f>SUM(C27:C51)</f>
        <v>0</v>
      </c>
      <c r="D52" s="232"/>
      <c r="E52" s="11"/>
    </row>
    <row r="53" spans="1:6" x14ac:dyDescent="0.2">
      <c r="A53" s="60"/>
      <c r="B53" s="60"/>
      <c r="C53" s="224"/>
      <c r="D53" s="60"/>
      <c r="E53" s="224"/>
      <c r="F53" s="6"/>
    </row>
    <row r="54" spans="1:6" x14ac:dyDescent="0.2">
      <c r="A54" s="60"/>
      <c r="B54" s="60"/>
      <c r="C54" s="224"/>
      <c r="D54" s="60"/>
      <c r="E54" s="224"/>
      <c r="F54" s="6"/>
    </row>
    <row r="55" spans="1:6" ht="11.25" customHeight="1" x14ac:dyDescent="0.2">
      <c r="A55" s="210" t="s">
        <v>671</v>
      </c>
      <c r="B55" s="223"/>
      <c r="C55" s="222"/>
      <c r="D55" s="6"/>
      <c r="E55" s="84" t="s">
        <v>668</v>
      </c>
    </row>
    <row r="56" spans="1:6" x14ac:dyDescent="0.2">
      <c r="A56" s="6"/>
      <c r="B56" s="6"/>
      <c r="C56" s="7"/>
      <c r="D56" s="6"/>
      <c r="E56" s="7"/>
      <c r="F56" s="6"/>
    </row>
    <row r="57" spans="1:6" ht="15" customHeight="1" x14ac:dyDescent="0.2">
      <c r="A57" s="221" t="s">
        <v>469</v>
      </c>
      <c r="B57" s="220" t="s">
        <v>470</v>
      </c>
      <c r="C57" s="218" t="s">
        <v>667</v>
      </c>
      <c r="D57" s="219" t="s">
        <v>666</v>
      </c>
      <c r="E57" s="218" t="s">
        <v>665</v>
      </c>
      <c r="F57" s="217"/>
    </row>
    <row r="58" spans="1:6" x14ac:dyDescent="0.2">
      <c r="A58" s="231" t="s">
        <v>943</v>
      </c>
      <c r="B58" s="230"/>
      <c r="C58" s="229"/>
      <c r="D58" s="229"/>
      <c r="E58" s="215"/>
      <c r="F58" s="10"/>
    </row>
    <row r="59" spans="1:6" x14ac:dyDescent="0.2">
      <c r="A59" s="231"/>
      <c r="B59" s="230"/>
      <c r="C59" s="229"/>
      <c r="D59" s="229"/>
      <c r="E59" s="215"/>
      <c r="F59" s="10"/>
    </row>
    <row r="60" spans="1:6" x14ac:dyDescent="0.2">
      <c r="A60" s="231"/>
      <c r="B60" s="230"/>
      <c r="C60" s="229"/>
      <c r="D60" s="229"/>
      <c r="E60" s="215"/>
      <c r="F60" s="10"/>
    </row>
    <row r="61" spans="1:6" x14ac:dyDescent="0.2">
      <c r="A61" s="231"/>
      <c r="B61" s="230"/>
      <c r="C61" s="229"/>
      <c r="D61" s="229"/>
      <c r="E61" s="215"/>
      <c r="F61" s="10"/>
    </row>
    <row r="62" spans="1:6" x14ac:dyDescent="0.2">
      <c r="A62" s="231"/>
      <c r="B62" s="230"/>
      <c r="C62" s="229"/>
      <c r="D62" s="229"/>
      <c r="E62" s="215"/>
      <c r="F62" s="10"/>
    </row>
    <row r="63" spans="1:6" x14ac:dyDescent="0.2">
      <c r="A63" s="231"/>
      <c r="B63" s="230"/>
      <c r="C63" s="229"/>
      <c r="D63" s="229"/>
      <c r="E63" s="215"/>
      <c r="F63" s="10"/>
    </row>
    <row r="64" spans="1:6" x14ac:dyDescent="0.2">
      <c r="A64" s="231"/>
      <c r="B64" s="230"/>
      <c r="C64" s="229"/>
      <c r="D64" s="229"/>
      <c r="E64" s="215"/>
      <c r="F64" s="10"/>
    </row>
    <row r="65" spans="1:6" x14ac:dyDescent="0.2">
      <c r="A65" s="228"/>
      <c r="B65" s="228" t="s">
        <v>670</v>
      </c>
      <c r="C65" s="227">
        <f>SUM(C58:C64)</f>
        <v>0</v>
      </c>
      <c r="D65" s="226"/>
      <c r="E65" s="225"/>
      <c r="F65" s="11"/>
    </row>
    <row r="66" spans="1:6" x14ac:dyDescent="0.2">
      <c r="A66" s="60"/>
      <c r="B66" s="60"/>
      <c r="C66" s="224"/>
      <c r="D66" s="60"/>
      <c r="E66" s="224"/>
      <c r="F66" s="6"/>
    </row>
    <row r="67" spans="1:6" x14ac:dyDescent="0.2">
      <c r="A67" s="60"/>
      <c r="B67" s="60"/>
      <c r="C67" s="224"/>
      <c r="D67" s="60"/>
      <c r="E67" s="224"/>
      <c r="F67" s="6"/>
    </row>
    <row r="68" spans="1:6" ht="11.25" customHeight="1" x14ac:dyDescent="0.2">
      <c r="A68" s="210" t="s">
        <v>669</v>
      </c>
      <c r="B68" s="223"/>
      <c r="C68" s="222"/>
      <c r="D68" s="6"/>
      <c r="E68" s="84" t="s">
        <v>668</v>
      </c>
    </row>
    <row r="69" spans="1:6" x14ac:dyDescent="0.2">
      <c r="A69" s="6"/>
      <c r="B69" s="6"/>
      <c r="C69" s="7"/>
      <c r="D69" s="6"/>
      <c r="E69" s="7"/>
      <c r="F69" s="6"/>
    </row>
    <row r="70" spans="1:6" ht="15" customHeight="1" x14ac:dyDescent="0.2">
      <c r="A70" s="221" t="s">
        <v>469</v>
      </c>
      <c r="B70" s="220" t="s">
        <v>470</v>
      </c>
      <c r="C70" s="218" t="s">
        <v>667</v>
      </c>
      <c r="D70" s="219" t="s">
        <v>666</v>
      </c>
      <c r="E70" s="218" t="s">
        <v>665</v>
      </c>
      <c r="F70" s="217"/>
    </row>
    <row r="71" spans="1:6" x14ac:dyDescent="0.2">
      <c r="A71" s="216" t="s">
        <v>943</v>
      </c>
      <c r="B71" s="216"/>
      <c r="C71" s="215"/>
      <c r="D71" s="215"/>
      <c r="E71" s="215"/>
      <c r="F71" s="10"/>
    </row>
    <row r="72" spans="1:6" x14ac:dyDescent="0.2">
      <c r="A72" s="216"/>
      <c r="B72" s="216"/>
      <c r="C72" s="215"/>
      <c r="D72" s="215"/>
      <c r="E72" s="215"/>
      <c r="F72" s="10"/>
    </row>
    <row r="73" spans="1:6" x14ac:dyDescent="0.2">
      <c r="A73" s="216"/>
      <c r="B73" s="216"/>
      <c r="C73" s="215"/>
      <c r="D73" s="215"/>
      <c r="E73" s="215"/>
      <c r="F73" s="10"/>
    </row>
    <row r="74" spans="1:6" x14ac:dyDescent="0.2">
      <c r="A74" s="216"/>
      <c r="B74" s="216"/>
      <c r="C74" s="215"/>
      <c r="D74" s="215"/>
      <c r="E74" s="215"/>
      <c r="F74" s="10"/>
    </row>
    <row r="75" spans="1:6" x14ac:dyDescent="0.2">
      <c r="A75" s="216"/>
      <c r="B75" s="216"/>
      <c r="C75" s="215"/>
      <c r="D75" s="215"/>
      <c r="E75" s="215"/>
      <c r="F75" s="10"/>
    </row>
    <row r="76" spans="1:6" x14ac:dyDescent="0.2">
      <c r="A76" s="216"/>
      <c r="B76" s="216"/>
      <c r="C76" s="215"/>
      <c r="D76" s="215"/>
      <c r="E76" s="215"/>
      <c r="F76" s="10"/>
    </row>
    <row r="77" spans="1:6" x14ac:dyDescent="0.2">
      <c r="A77" s="216"/>
      <c r="B77" s="216"/>
      <c r="C77" s="215"/>
      <c r="D77" s="215"/>
      <c r="E77" s="215"/>
      <c r="F77" s="10"/>
    </row>
    <row r="78" spans="1:6" x14ac:dyDescent="0.2">
      <c r="A78" s="214"/>
      <c r="B78" s="214" t="s">
        <v>664</v>
      </c>
      <c r="C78" s="213">
        <f>SUM(C71:C77)</f>
        <v>0</v>
      </c>
      <c r="D78" s="212"/>
      <c r="E78" s="211"/>
      <c r="F78" s="11"/>
    </row>
  </sheetData>
  <phoneticPr fontId="24" type="noConversion"/>
  <dataValidations count="5">
    <dataValidation allowBlank="1" showInputMessage="1" showErrorMessage="1" prompt="Saldo final de la Información Financiera Trimestral que se presenta (trimestral: 1er, 2do, 3ro. o 4to.)." sqref="C7 C26 C57 C70"/>
    <dataValidation allowBlank="1" showInputMessage="1" showErrorMessage="1" prompt="Corresponde al número de la cuenta de acuerdo al Plan de Cuentas emitido por el CONAC (DOF 23/12/2015)." sqref="A7 A26 A57 A70"/>
    <dataValidation allowBlank="1" showInputMessage="1" showErrorMessage="1" prompt="Corresponde al nombre o descripción de la cuenta de acuerdo al Plan de Cuentas emitido por el CONAC." sqref="B7 B26 B57 B70"/>
    <dataValidation allowBlank="1" showInputMessage="1" showErrorMessage="1" prompt="Especificar el tipo de instrumento de inversión: Bondes, Petrobonos, Cetes, Mesa de dinero, etc." sqref="D7 D26 D57 D70"/>
    <dataValidation allowBlank="1" showInputMessage="1" showErrorMessage="1" prompt="En los casos en que la inversión se localice en dos o mas tipos de instrumentos, se detallará cada una de ellas y el importe invertido." sqref="E7 E57 E70"/>
  </dataValidations>
  <pageMargins left="0.7" right="0.7" top="0.75" bottom="0.75" header="0.3" footer="0.3"/>
  <pageSetup scale="5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view="pageBreakPreview" zoomScale="120" zoomScaleNormal="100" zoomScaleSheetLayoutView="120" workbookViewId="0"/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467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563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6"/>
    </row>
    <row r="5" spans="1:17" ht="11.25" customHeight="1" x14ac:dyDescent="0.2">
      <c r="A5" s="19" t="s">
        <v>475</v>
      </c>
      <c r="B5" s="20"/>
      <c r="C5" s="6"/>
      <c r="D5" s="6"/>
      <c r="E5" s="17"/>
      <c r="F5" s="17"/>
      <c r="G5" s="17"/>
      <c r="H5" s="84" t="s">
        <v>474</v>
      </c>
    </row>
    <row r="6" spans="1:17" x14ac:dyDescent="0.2">
      <c r="J6" s="462"/>
      <c r="K6" s="462"/>
      <c r="L6" s="462"/>
      <c r="M6" s="462"/>
      <c r="N6" s="462"/>
      <c r="O6" s="462"/>
      <c r="P6" s="462"/>
      <c r="Q6" s="462"/>
    </row>
    <row r="7" spans="1:17" x14ac:dyDescent="0.2">
      <c r="A7" s="3" t="s">
        <v>476</v>
      </c>
    </row>
    <row r="8" spans="1:17" ht="52.5" customHeight="1" x14ac:dyDescent="0.2">
      <c r="A8" s="463" t="s">
        <v>477</v>
      </c>
      <c r="B8" s="463"/>
      <c r="C8" s="463"/>
      <c r="D8" s="463"/>
      <c r="E8" s="463"/>
      <c r="F8" s="463"/>
      <c r="G8" s="463"/>
      <c r="H8" s="463"/>
    </row>
  </sheetData>
  <mergeCells count="2">
    <mergeCell ref="J6:Q6"/>
    <mergeCell ref="A8:H8"/>
  </mergeCells>
  <phoneticPr fontId="24" type="noConversion"/>
  <pageMargins left="0.70866141732283472" right="0.70866141732283472" top="0.74803149606299213" bottom="0.74803149606299213" header="0.31496062992125984" footer="0.31496062992125984"/>
  <pageSetup scale="58" orientation="landscape" r:id="rId1"/>
  <headerFooter>
    <oddHeader>&amp;CNOTAS A LOS ESTADOS FINANCIEROS</oddHeader>
    <oddFooter>&amp;L&amp;F&amp;R&amp;A</oddFooter>
  </headerFooter>
  <colBreaks count="1" manualBreakCount="1">
    <brk id="8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1" spans="1:4" x14ac:dyDescent="0.2">
      <c r="A1" s="21" t="s">
        <v>467</v>
      </c>
      <c r="B1" s="21"/>
      <c r="C1" s="4"/>
      <c r="D1" s="5"/>
    </row>
    <row r="2" spans="1:4" x14ac:dyDescent="0.2">
      <c r="A2" s="21" t="s">
        <v>563</v>
      </c>
      <c r="B2" s="21"/>
      <c r="C2" s="4"/>
    </row>
    <row r="3" spans="1:4" x14ac:dyDescent="0.2">
      <c r="A3" s="12"/>
      <c r="B3" s="12"/>
      <c r="C3" s="22"/>
      <c r="D3" s="12"/>
    </row>
    <row r="4" spans="1:4" x14ac:dyDescent="0.2">
      <c r="A4" s="12"/>
      <c r="B4" s="12"/>
      <c r="C4" s="22"/>
      <c r="D4" s="12"/>
    </row>
    <row r="5" spans="1:4" s="251" customFormat="1" ht="11.25" customHeight="1" x14ac:dyDescent="0.3">
      <c r="A5" s="304" t="s">
        <v>756</v>
      </c>
      <c r="B5" s="314"/>
      <c r="C5" s="313"/>
      <c r="D5" s="312" t="s">
        <v>753</v>
      </c>
    </row>
    <row r="6" spans="1:4" x14ac:dyDescent="0.2">
      <c r="A6" s="310"/>
      <c r="B6" s="310"/>
      <c r="C6" s="311"/>
      <c r="D6" s="310"/>
    </row>
    <row r="7" spans="1:4" ht="15" customHeight="1" x14ac:dyDescent="0.2">
      <c r="A7" s="221" t="s">
        <v>469</v>
      </c>
      <c r="B7" s="220" t="s">
        <v>470</v>
      </c>
      <c r="C7" s="218" t="s">
        <v>667</v>
      </c>
      <c r="D7" s="309" t="s">
        <v>686</v>
      </c>
    </row>
    <row r="8" spans="1:4" x14ac:dyDescent="0.2">
      <c r="A8" s="280" t="s">
        <v>943</v>
      </c>
      <c r="B8" s="280"/>
      <c r="C8" s="224"/>
      <c r="D8" s="308"/>
    </row>
    <row r="9" spans="1:4" x14ac:dyDescent="0.2">
      <c r="A9" s="280"/>
      <c r="B9" s="280"/>
      <c r="C9" s="307"/>
      <c r="D9" s="308"/>
    </row>
    <row r="10" spans="1:4" x14ac:dyDescent="0.2">
      <c r="A10" s="280"/>
      <c r="B10" s="280"/>
      <c r="C10" s="307"/>
      <c r="D10" s="306"/>
    </row>
    <row r="11" spans="1:4" x14ac:dyDescent="0.2">
      <c r="A11" s="246"/>
      <c r="B11" s="246" t="s">
        <v>755</v>
      </c>
      <c r="C11" s="226">
        <f>SUM(C8:C10)</f>
        <v>0</v>
      </c>
      <c r="D11" s="305"/>
    </row>
    <row r="14" spans="1:4" ht="11.25" customHeight="1" x14ac:dyDescent="0.2">
      <c r="A14" s="304" t="s">
        <v>754</v>
      </c>
      <c r="B14" s="314"/>
      <c r="C14" s="313"/>
      <c r="D14" s="312" t="s">
        <v>753</v>
      </c>
    </row>
    <row r="15" spans="1:4" x14ac:dyDescent="0.2">
      <c r="A15" s="310"/>
      <c r="B15" s="310"/>
      <c r="C15" s="311"/>
      <c r="D15" s="310"/>
    </row>
    <row r="16" spans="1:4" ht="15" customHeight="1" x14ac:dyDescent="0.2">
      <c r="A16" s="221" t="s">
        <v>469</v>
      </c>
      <c r="B16" s="220" t="s">
        <v>470</v>
      </c>
      <c r="C16" s="218" t="s">
        <v>667</v>
      </c>
      <c r="D16" s="309" t="s">
        <v>686</v>
      </c>
    </row>
    <row r="17" spans="1:4" x14ac:dyDescent="0.2">
      <c r="A17" s="280" t="s">
        <v>943</v>
      </c>
      <c r="B17" s="280"/>
      <c r="C17" s="224"/>
      <c r="D17" s="308"/>
    </row>
    <row r="18" spans="1:4" x14ac:dyDescent="0.2">
      <c r="A18" s="280"/>
      <c r="B18" s="280"/>
      <c r="C18" s="307"/>
      <c r="D18" s="308"/>
    </row>
    <row r="19" spans="1:4" x14ac:dyDescent="0.2">
      <c r="A19" s="280"/>
      <c r="B19" s="280"/>
      <c r="C19" s="307"/>
      <c r="D19" s="306"/>
    </row>
    <row r="20" spans="1:4" x14ac:dyDescent="0.2">
      <c r="A20" s="246"/>
      <c r="B20" s="246" t="s">
        <v>752</v>
      </c>
      <c r="C20" s="226">
        <f>SUM(C17:C19)</f>
        <v>0</v>
      </c>
      <c r="D20" s="305"/>
    </row>
  </sheetData>
  <phoneticPr fontId="24" type="noConversion"/>
  <dataValidations count="4">
    <dataValidation allowBlank="1" showInputMessage="1" showErrorMessage="1" prompt="Saldo final de la Información Financiera Trimestral que se presenta (trimestral: 1er, 2do, 3ro. o 4to.)." sqref="C7 C16"/>
    <dataValidation allowBlank="1" showInputMessage="1" showErrorMessage="1" prompt="Corresponde al número de la cuenta de acuerdo al Plan de Cuentas emitido por el CONAC (DOF 23/12/2015)." sqref="A7 A16"/>
    <dataValidation allowBlank="1" showInputMessage="1" showErrorMessage="1" prompt="Corresponde al nombre o descripción de la cuenta de acuerdo al Plan de Cuentas emitido por el CONAC." sqref="B7 B16"/>
    <dataValidation allowBlank="1" showInputMessage="1" showErrorMessage="1" prompt="Características cualitativas significativas que les impacten financieramente." sqref="D7 D16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2" spans="1:4" ht="15" customHeight="1" x14ac:dyDescent="0.2">
      <c r="A2" s="452" t="s">
        <v>567</v>
      </c>
      <c r="B2" s="453"/>
      <c r="C2" s="6"/>
    </row>
    <row r="3" spans="1:4" ht="10.8" thickBot="1" x14ac:dyDescent="0.25">
      <c r="C3" s="6"/>
    </row>
    <row r="4" spans="1:4" ht="14.1" customHeight="1" x14ac:dyDescent="0.2">
      <c r="A4" s="132" t="s">
        <v>658</v>
      </c>
      <c r="B4" s="89"/>
      <c r="C4" s="89"/>
      <c r="D4" s="90"/>
    </row>
    <row r="5" spans="1:4" ht="14.1" customHeight="1" x14ac:dyDescent="0.2">
      <c r="A5" s="134" t="s">
        <v>568</v>
      </c>
      <c r="B5" s="12"/>
      <c r="C5" s="12"/>
      <c r="D5" s="91"/>
    </row>
    <row r="6" spans="1:4" ht="14.1" customHeight="1" x14ac:dyDescent="0.2">
      <c r="A6" s="134" t="s">
        <v>597</v>
      </c>
      <c r="B6" s="100"/>
      <c r="C6" s="100"/>
      <c r="D6" s="101"/>
    </row>
    <row r="7" spans="1:4" ht="14.1" customHeight="1" thickBot="1" x14ac:dyDescent="0.25">
      <c r="A7" s="139" t="s">
        <v>598</v>
      </c>
      <c r="B7" s="92"/>
      <c r="C7" s="92"/>
      <c r="D7" s="93"/>
    </row>
    <row r="8" spans="1:4" x14ac:dyDescent="0.2">
      <c r="C8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zoomScaleNormal="100" zoomScaleSheetLayoutView="100" workbookViewId="0"/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1" spans="1:8" ht="11.25" customHeight="1" x14ac:dyDescent="0.2">
      <c r="A1" s="3" t="s">
        <v>467</v>
      </c>
      <c r="B1" s="3"/>
      <c r="C1" s="242"/>
      <c r="D1" s="242"/>
      <c r="E1" s="242"/>
      <c r="F1" s="242"/>
      <c r="G1" s="242"/>
      <c r="H1" s="5"/>
    </row>
    <row r="2" spans="1:8" x14ac:dyDescent="0.2">
      <c r="A2" s="3" t="s">
        <v>563</v>
      </c>
      <c r="B2" s="3"/>
      <c r="C2" s="242"/>
      <c r="D2" s="242"/>
      <c r="E2" s="242"/>
      <c r="F2" s="242"/>
      <c r="G2" s="242"/>
      <c r="H2" s="7"/>
    </row>
    <row r="3" spans="1:8" x14ac:dyDescent="0.2">
      <c r="H3" s="7"/>
    </row>
    <row r="4" spans="1:8" x14ac:dyDescent="0.2">
      <c r="H4" s="7"/>
    </row>
    <row r="5" spans="1:8" ht="11.25" customHeight="1" x14ac:dyDescent="0.2">
      <c r="A5" s="210" t="s">
        <v>761</v>
      </c>
      <c r="B5" s="84"/>
      <c r="C5" s="23"/>
      <c r="D5" s="23"/>
      <c r="E5" s="23"/>
      <c r="F5" s="23"/>
      <c r="G5" s="23"/>
      <c r="H5" s="318" t="s">
        <v>758</v>
      </c>
    </row>
    <row r="6" spans="1:8" x14ac:dyDescent="0.2">
      <c r="A6" s="281"/>
    </row>
    <row r="7" spans="1:8" ht="15" customHeight="1" x14ac:dyDescent="0.2">
      <c r="A7" s="221" t="s">
        <v>469</v>
      </c>
      <c r="B7" s="220" t="s">
        <v>470</v>
      </c>
      <c r="C7" s="218" t="s">
        <v>667</v>
      </c>
      <c r="D7" s="260" t="s">
        <v>690</v>
      </c>
      <c r="E7" s="260" t="s">
        <v>689</v>
      </c>
      <c r="F7" s="260" t="s">
        <v>688</v>
      </c>
      <c r="G7" s="259" t="s">
        <v>687</v>
      </c>
      <c r="H7" s="220" t="s">
        <v>686</v>
      </c>
    </row>
    <row r="8" spans="1:8" x14ac:dyDescent="0.2">
      <c r="A8" s="216" t="s">
        <v>286</v>
      </c>
      <c r="B8" s="216" t="s">
        <v>287</v>
      </c>
      <c r="C8" s="215">
        <v>339.03</v>
      </c>
      <c r="D8" s="215">
        <v>339.03</v>
      </c>
      <c r="E8" s="215"/>
      <c r="F8" s="215"/>
      <c r="G8" s="215"/>
      <c r="H8" s="317" t="s">
        <v>1869</v>
      </c>
    </row>
    <row r="9" spans="1:8" x14ac:dyDescent="0.2">
      <c r="A9" s="216" t="s">
        <v>288</v>
      </c>
      <c r="B9" s="216" t="s">
        <v>289</v>
      </c>
      <c r="C9" s="215">
        <v>284</v>
      </c>
      <c r="D9" s="215">
        <v>284</v>
      </c>
      <c r="E9" s="215"/>
      <c r="F9" s="215"/>
      <c r="G9" s="215"/>
      <c r="H9" s="317" t="s">
        <v>1869</v>
      </c>
    </row>
    <row r="10" spans="1:8" x14ac:dyDescent="0.2">
      <c r="A10" s="216" t="s">
        <v>1825</v>
      </c>
      <c r="B10" s="216" t="s">
        <v>1826</v>
      </c>
      <c r="C10" s="215">
        <v>191400</v>
      </c>
      <c r="D10" s="215"/>
      <c r="E10" s="215"/>
      <c r="F10" s="215"/>
      <c r="G10" s="215">
        <v>191400</v>
      </c>
      <c r="H10" s="317" t="s">
        <v>1869</v>
      </c>
    </row>
    <row r="11" spans="1:8" x14ac:dyDescent="0.2">
      <c r="A11" s="216" t="s">
        <v>290</v>
      </c>
      <c r="B11" s="216" t="s">
        <v>291</v>
      </c>
      <c r="C11" s="215">
        <v>18124</v>
      </c>
      <c r="D11" s="215">
        <v>18124</v>
      </c>
      <c r="E11" s="215"/>
      <c r="F11" s="215"/>
      <c r="G11" s="215"/>
      <c r="H11" s="317" t="s">
        <v>1869</v>
      </c>
    </row>
    <row r="12" spans="1:8" x14ac:dyDescent="0.2">
      <c r="A12" s="216" t="s">
        <v>292</v>
      </c>
      <c r="B12" s="216" t="s">
        <v>293</v>
      </c>
      <c r="C12" s="215">
        <v>60147.74</v>
      </c>
      <c r="D12" s="215">
        <v>60147.74</v>
      </c>
      <c r="E12" s="215"/>
      <c r="F12" s="215"/>
      <c r="G12" s="215"/>
      <c r="H12" s="317" t="s">
        <v>1869</v>
      </c>
    </row>
    <row r="13" spans="1:8" x14ac:dyDescent="0.2">
      <c r="A13" s="216" t="s">
        <v>294</v>
      </c>
      <c r="B13" s="216" t="s">
        <v>295</v>
      </c>
      <c r="C13" s="215">
        <v>6159.6</v>
      </c>
      <c r="D13" s="215">
        <v>6159.6</v>
      </c>
      <c r="E13" s="215"/>
      <c r="F13" s="215"/>
      <c r="G13" s="215"/>
      <c r="H13" s="317" t="s">
        <v>1869</v>
      </c>
    </row>
    <row r="14" spans="1:8" x14ac:dyDescent="0.2">
      <c r="A14" s="216" t="s">
        <v>1827</v>
      </c>
      <c r="B14" s="216" t="s">
        <v>1828</v>
      </c>
      <c r="C14" s="215">
        <v>14500</v>
      </c>
      <c r="D14" s="215">
        <v>14500</v>
      </c>
      <c r="E14" s="215"/>
      <c r="F14" s="215"/>
      <c r="G14" s="215"/>
      <c r="H14" s="317" t="s">
        <v>1869</v>
      </c>
    </row>
    <row r="15" spans="1:8" x14ac:dyDescent="0.2">
      <c r="A15" s="216" t="s">
        <v>296</v>
      </c>
      <c r="B15" s="216" t="s">
        <v>297</v>
      </c>
      <c r="C15" s="215">
        <v>4000.04</v>
      </c>
      <c r="D15" s="215">
        <v>4000.04</v>
      </c>
      <c r="E15" s="215"/>
      <c r="F15" s="215"/>
      <c r="G15" s="215"/>
      <c r="H15" s="317" t="s">
        <v>1869</v>
      </c>
    </row>
    <row r="16" spans="1:8" x14ac:dyDescent="0.2">
      <c r="A16" s="216" t="s">
        <v>299</v>
      </c>
      <c r="B16" s="216" t="s">
        <v>298</v>
      </c>
      <c r="C16" s="215">
        <v>219069.16</v>
      </c>
      <c r="D16" s="215">
        <v>219069.16</v>
      </c>
      <c r="E16" s="215"/>
      <c r="F16" s="215"/>
      <c r="G16" s="215"/>
      <c r="H16" s="317" t="s">
        <v>1869</v>
      </c>
    </row>
    <row r="17" spans="1:8" x14ac:dyDescent="0.2">
      <c r="A17" s="216" t="s">
        <v>1829</v>
      </c>
      <c r="B17" s="216" t="s">
        <v>1830</v>
      </c>
      <c r="C17" s="215">
        <v>25141.08</v>
      </c>
      <c r="D17" s="215"/>
      <c r="E17" s="215"/>
      <c r="F17" s="215"/>
      <c r="G17" s="215">
        <v>25141.08</v>
      </c>
      <c r="H17" s="317" t="s">
        <v>1869</v>
      </c>
    </row>
    <row r="18" spans="1:8" ht="51" x14ac:dyDescent="0.2">
      <c r="A18" s="216" t="s">
        <v>1831</v>
      </c>
      <c r="B18" s="216" t="s">
        <v>1832</v>
      </c>
      <c r="C18" s="215">
        <v>17608527.949999999</v>
      </c>
      <c r="D18" s="215"/>
      <c r="E18" s="215"/>
      <c r="F18" s="215"/>
      <c r="G18" s="215">
        <v>17608527.949999999</v>
      </c>
      <c r="H18" s="317" t="s">
        <v>1870</v>
      </c>
    </row>
    <row r="19" spans="1:8" x14ac:dyDescent="0.2">
      <c r="A19" s="216" t="s">
        <v>1078</v>
      </c>
      <c r="B19" s="216" t="s">
        <v>1079</v>
      </c>
      <c r="C19" s="215">
        <v>40310</v>
      </c>
      <c r="D19" s="215">
        <v>40310</v>
      </c>
      <c r="E19" s="215"/>
      <c r="F19" s="215"/>
      <c r="G19" s="215"/>
      <c r="H19" s="317" t="s">
        <v>1869</v>
      </c>
    </row>
    <row r="20" spans="1:8" x14ac:dyDescent="0.2">
      <c r="A20" s="216" t="s">
        <v>300</v>
      </c>
      <c r="B20" s="216" t="s">
        <v>301</v>
      </c>
      <c r="C20" s="215">
        <v>139200</v>
      </c>
      <c r="D20" s="215">
        <v>139200</v>
      </c>
      <c r="E20" s="215"/>
      <c r="F20" s="215"/>
      <c r="G20" s="215"/>
      <c r="H20" s="317" t="s">
        <v>1869</v>
      </c>
    </row>
    <row r="21" spans="1:8" x14ac:dyDescent="0.2">
      <c r="A21" s="216" t="s">
        <v>1833</v>
      </c>
      <c r="B21" s="216" t="s">
        <v>1265</v>
      </c>
      <c r="C21" s="215">
        <v>21949790</v>
      </c>
      <c r="D21" s="215"/>
      <c r="E21" s="215">
        <v>21949790</v>
      </c>
      <c r="F21" s="215"/>
      <c r="G21" s="215"/>
      <c r="H21" s="317" t="s">
        <v>1869</v>
      </c>
    </row>
    <row r="22" spans="1:8" x14ac:dyDescent="0.2">
      <c r="A22" s="216" t="s">
        <v>1080</v>
      </c>
      <c r="B22" s="216" t="s">
        <v>1081</v>
      </c>
      <c r="C22" s="215">
        <v>99180</v>
      </c>
      <c r="D22" s="215">
        <v>99180</v>
      </c>
      <c r="E22" s="215"/>
      <c r="F22" s="215"/>
      <c r="G22" s="215"/>
      <c r="H22" s="317" t="s">
        <v>1869</v>
      </c>
    </row>
    <row r="23" spans="1:8" x14ac:dyDescent="0.2">
      <c r="A23" s="216" t="s">
        <v>1082</v>
      </c>
      <c r="B23" s="216" t="s">
        <v>1083</v>
      </c>
      <c r="C23" s="215">
        <v>141520</v>
      </c>
      <c r="D23" s="215">
        <v>141520</v>
      </c>
      <c r="E23" s="215"/>
      <c r="F23" s="215"/>
      <c r="G23" s="215"/>
      <c r="H23" s="317" t="s">
        <v>1869</v>
      </c>
    </row>
    <row r="24" spans="1:8" x14ac:dyDescent="0.2">
      <c r="A24" s="216" t="s">
        <v>1142</v>
      </c>
      <c r="B24" s="216" t="s">
        <v>1143</v>
      </c>
      <c r="C24" s="215">
        <v>128284.34</v>
      </c>
      <c r="D24" s="215">
        <v>128284.34</v>
      </c>
      <c r="E24" s="215"/>
      <c r="F24" s="215"/>
      <c r="G24" s="215"/>
      <c r="H24" s="317" t="s">
        <v>1869</v>
      </c>
    </row>
    <row r="25" spans="1:8" x14ac:dyDescent="0.2">
      <c r="A25" s="216" t="s">
        <v>1144</v>
      </c>
      <c r="B25" s="216" t="s">
        <v>1145</v>
      </c>
      <c r="C25" s="215">
        <v>75353.600000000006</v>
      </c>
      <c r="D25" s="215">
        <v>75353.600000000006</v>
      </c>
      <c r="E25" s="215"/>
      <c r="F25" s="215"/>
      <c r="G25" s="215"/>
      <c r="H25" s="317" t="s">
        <v>1869</v>
      </c>
    </row>
    <row r="26" spans="1:8" x14ac:dyDescent="0.2">
      <c r="A26" s="216" t="s">
        <v>1834</v>
      </c>
      <c r="B26" s="216" t="s">
        <v>1835</v>
      </c>
      <c r="C26" s="215">
        <v>681574.11</v>
      </c>
      <c r="D26" s="215">
        <v>681574.11</v>
      </c>
      <c r="E26" s="215"/>
      <c r="F26" s="215"/>
      <c r="G26" s="215"/>
      <c r="H26" s="317" t="s">
        <v>1869</v>
      </c>
    </row>
    <row r="27" spans="1:8" x14ac:dyDescent="0.2">
      <c r="A27" s="216" t="s">
        <v>1836</v>
      </c>
      <c r="B27" s="216" t="s">
        <v>1837</v>
      </c>
      <c r="C27" s="215">
        <v>29695.32</v>
      </c>
      <c r="D27" s="215">
        <v>29695.32</v>
      </c>
      <c r="E27" s="215"/>
      <c r="F27" s="215"/>
      <c r="G27" s="215"/>
      <c r="H27" s="317" t="s">
        <v>1869</v>
      </c>
    </row>
    <row r="28" spans="1:8" x14ac:dyDescent="0.2">
      <c r="A28" s="216" t="s">
        <v>1838</v>
      </c>
      <c r="B28" s="216" t="s">
        <v>1839</v>
      </c>
      <c r="C28" s="215">
        <v>14738.58</v>
      </c>
      <c r="D28" s="215">
        <v>14738.58</v>
      </c>
      <c r="E28" s="215"/>
      <c r="F28" s="215"/>
      <c r="G28" s="215"/>
      <c r="H28" s="317" t="s">
        <v>1869</v>
      </c>
    </row>
    <row r="29" spans="1:8" x14ac:dyDescent="0.2">
      <c r="A29" s="216" t="s">
        <v>1840</v>
      </c>
      <c r="B29" s="216" t="s">
        <v>1841</v>
      </c>
      <c r="C29" s="215">
        <v>2969.61</v>
      </c>
      <c r="D29" s="215">
        <v>2969.61</v>
      </c>
      <c r="E29" s="215"/>
      <c r="F29" s="215"/>
      <c r="G29" s="215"/>
      <c r="H29" s="317" t="s">
        <v>1869</v>
      </c>
    </row>
    <row r="30" spans="1:8" x14ac:dyDescent="0.2">
      <c r="A30" s="216" t="s">
        <v>1842</v>
      </c>
      <c r="B30" s="216" t="s">
        <v>1843</v>
      </c>
      <c r="C30" s="215">
        <v>6534.53</v>
      </c>
      <c r="D30" s="215">
        <v>6534.53</v>
      </c>
      <c r="E30" s="215"/>
      <c r="F30" s="215"/>
      <c r="G30" s="215"/>
      <c r="H30" s="317" t="s">
        <v>1869</v>
      </c>
    </row>
    <row r="31" spans="1:8" x14ac:dyDescent="0.2">
      <c r="A31" s="216" t="s">
        <v>1844</v>
      </c>
      <c r="B31" s="216" t="s">
        <v>1845</v>
      </c>
      <c r="C31" s="215">
        <v>53350.32</v>
      </c>
      <c r="D31" s="215">
        <v>53350.32</v>
      </c>
      <c r="E31" s="215"/>
      <c r="F31" s="215"/>
      <c r="G31" s="215"/>
      <c r="H31" s="317" t="s">
        <v>1869</v>
      </c>
    </row>
    <row r="32" spans="1:8" x14ac:dyDescent="0.2">
      <c r="A32" s="216" t="s">
        <v>1846</v>
      </c>
      <c r="B32" s="216" t="s">
        <v>1847</v>
      </c>
      <c r="C32" s="215">
        <v>188462.43</v>
      </c>
      <c r="D32" s="215">
        <v>188462.43</v>
      </c>
      <c r="E32" s="215"/>
      <c r="F32" s="215"/>
      <c r="G32" s="215"/>
      <c r="H32" s="317" t="s">
        <v>1869</v>
      </c>
    </row>
    <row r="33" spans="1:8" x14ac:dyDescent="0.2">
      <c r="A33" s="216" t="s">
        <v>1848</v>
      </c>
      <c r="B33" s="216" t="s">
        <v>1849</v>
      </c>
      <c r="C33" s="215">
        <v>216638.94</v>
      </c>
      <c r="D33" s="215">
        <v>216638.94</v>
      </c>
      <c r="E33" s="215"/>
      <c r="F33" s="215"/>
      <c r="G33" s="215"/>
      <c r="H33" s="317" t="s">
        <v>1869</v>
      </c>
    </row>
    <row r="34" spans="1:8" x14ac:dyDescent="0.2">
      <c r="A34" s="216" t="s">
        <v>1850</v>
      </c>
      <c r="B34" s="216" t="s">
        <v>1851</v>
      </c>
      <c r="C34" s="215">
        <v>321766.15999999997</v>
      </c>
      <c r="D34" s="215">
        <v>321766.15999999997</v>
      </c>
      <c r="E34" s="215"/>
      <c r="F34" s="215"/>
      <c r="G34" s="215"/>
      <c r="H34" s="317" t="s">
        <v>1869</v>
      </c>
    </row>
    <row r="35" spans="1:8" x14ac:dyDescent="0.2">
      <c r="A35" s="216" t="s">
        <v>1852</v>
      </c>
      <c r="B35" s="216" t="s">
        <v>1853</v>
      </c>
      <c r="C35" s="215">
        <v>87514.49</v>
      </c>
      <c r="D35" s="215">
        <v>87514.49</v>
      </c>
      <c r="E35" s="215"/>
      <c r="F35" s="215"/>
      <c r="G35" s="215"/>
      <c r="H35" s="317" t="s">
        <v>1869</v>
      </c>
    </row>
    <row r="36" spans="1:8" x14ac:dyDescent="0.2">
      <c r="A36" s="216" t="s">
        <v>1854</v>
      </c>
      <c r="B36" s="216" t="s">
        <v>1855</v>
      </c>
      <c r="C36" s="215">
        <v>44256.04</v>
      </c>
      <c r="D36" s="215"/>
      <c r="E36" s="215">
        <v>44256.04</v>
      </c>
      <c r="F36" s="215"/>
      <c r="G36" s="215"/>
      <c r="H36" s="317" t="s">
        <v>1869</v>
      </c>
    </row>
    <row r="37" spans="1:8" x14ac:dyDescent="0.2">
      <c r="A37" s="216" t="s">
        <v>1856</v>
      </c>
      <c r="B37" s="216" t="s">
        <v>1857</v>
      </c>
      <c r="C37" s="215">
        <v>221280.2</v>
      </c>
      <c r="D37" s="215"/>
      <c r="E37" s="215">
        <v>221280.2</v>
      </c>
      <c r="F37" s="215"/>
      <c r="G37" s="215"/>
      <c r="H37" s="317" t="s">
        <v>1869</v>
      </c>
    </row>
    <row r="38" spans="1:8" x14ac:dyDescent="0.2">
      <c r="A38" s="216" t="s">
        <v>1858</v>
      </c>
      <c r="B38" s="216" t="s">
        <v>1859</v>
      </c>
      <c r="C38" s="215">
        <v>113507.44</v>
      </c>
      <c r="D38" s="215"/>
      <c r="E38" s="215"/>
      <c r="F38" s="215"/>
      <c r="G38" s="215">
        <v>113507.44</v>
      </c>
      <c r="H38" s="317" t="s">
        <v>1869</v>
      </c>
    </row>
    <row r="39" spans="1:8" x14ac:dyDescent="0.2">
      <c r="A39" s="216" t="s">
        <v>1086</v>
      </c>
      <c r="B39" s="216" t="s">
        <v>1087</v>
      </c>
      <c r="C39" s="215">
        <v>66416.070000000007</v>
      </c>
      <c r="D39" s="215">
        <v>66416.070000000007</v>
      </c>
      <c r="E39" s="215"/>
      <c r="F39" s="215"/>
      <c r="G39" s="215"/>
      <c r="H39" s="317" t="s">
        <v>1869</v>
      </c>
    </row>
    <row r="40" spans="1:8" x14ac:dyDescent="0.2">
      <c r="A40" s="216" t="s">
        <v>1860</v>
      </c>
      <c r="B40" s="216" t="s">
        <v>1861</v>
      </c>
      <c r="C40" s="215">
        <v>12245.68</v>
      </c>
      <c r="D40" s="215">
        <v>12245.68</v>
      </c>
      <c r="E40" s="215"/>
      <c r="F40" s="215"/>
      <c r="G40" s="215"/>
      <c r="H40" s="317" t="s">
        <v>1869</v>
      </c>
    </row>
    <row r="41" spans="1:8" x14ac:dyDescent="0.2">
      <c r="A41" s="216" t="s">
        <v>1862</v>
      </c>
      <c r="B41" s="216" t="s">
        <v>1863</v>
      </c>
      <c r="C41" s="215">
        <v>712.64</v>
      </c>
      <c r="D41" s="215"/>
      <c r="E41" s="215">
        <v>712.64</v>
      </c>
      <c r="F41" s="215"/>
      <c r="G41" s="215"/>
      <c r="H41" s="317" t="s">
        <v>1869</v>
      </c>
    </row>
    <row r="42" spans="1:8" x14ac:dyDescent="0.2">
      <c r="A42" s="216" t="s">
        <v>1864</v>
      </c>
      <c r="B42" s="216" t="s">
        <v>1687</v>
      </c>
      <c r="C42" s="215">
        <v>1150</v>
      </c>
      <c r="D42" s="215"/>
      <c r="E42" s="215">
        <v>1150</v>
      </c>
      <c r="F42" s="215"/>
      <c r="G42" s="215"/>
      <c r="H42" s="317" t="s">
        <v>1869</v>
      </c>
    </row>
    <row r="43" spans="1:8" x14ac:dyDescent="0.2">
      <c r="A43" s="216" t="s">
        <v>1865</v>
      </c>
      <c r="B43" s="216" t="s">
        <v>1866</v>
      </c>
      <c r="C43" s="215">
        <v>190800</v>
      </c>
      <c r="D43" s="215"/>
      <c r="E43" s="215">
        <v>190800</v>
      </c>
      <c r="F43" s="215"/>
      <c r="G43" s="215"/>
      <c r="H43" s="317" t="s">
        <v>1869</v>
      </c>
    </row>
    <row r="44" spans="1:8" x14ac:dyDescent="0.2">
      <c r="A44" s="216" t="s">
        <v>1867</v>
      </c>
      <c r="B44" s="216" t="s">
        <v>1868</v>
      </c>
      <c r="C44" s="215">
        <v>10975155</v>
      </c>
      <c r="D44" s="215"/>
      <c r="E44" s="215">
        <v>10975155</v>
      </c>
      <c r="F44" s="215"/>
      <c r="G44" s="215"/>
      <c r="H44" s="317" t="s">
        <v>1869</v>
      </c>
    </row>
    <row r="45" spans="1:8" x14ac:dyDescent="0.2">
      <c r="A45" s="216" t="s">
        <v>1084</v>
      </c>
      <c r="B45" s="216" t="s">
        <v>1085</v>
      </c>
      <c r="C45" s="215">
        <v>1080000</v>
      </c>
      <c r="D45" s="215"/>
      <c r="E45" s="215">
        <v>1080000</v>
      </c>
      <c r="F45" s="215"/>
      <c r="G45" s="215"/>
      <c r="H45" s="317" t="s">
        <v>1869</v>
      </c>
    </row>
    <row r="46" spans="1:8" x14ac:dyDescent="0.2">
      <c r="A46" s="216"/>
      <c r="B46" s="216"/>
      <c r="C46" s="215"/>
      <c r="D46" s="215"/>
      <c r="E46" s="215"/>
      <c r="F46" s="215"/>
      <c r="G46" s="215"/>
      <c r="H46" s="317"/>
    </row>
    <row r="47" spans="1:8" x14ac:dyDescent="0.2">
      <c r="A47" s="316"/>
      <c r="B47" s="316" t="s">
        <v>760</v>
      </c>
      <c r="C47" s="315">
        <f>SUM(C8:C46)</f>
        <v>55030098.099999994</v>
      </c>
      <c r="D47" s="315">
        <f>SUM(D8:D46)</f>
        <v>2628377.7500000009</v>
      </c>
      <c r="E47" s="315">
        <f>SUM(E8:E46)</f>
        <v>34463143.879999995</v>
      </c>
      <c r="F47" s="315">
        <f>SUM(F8:F46)</f>
        <v>0</v>
      </c>
      <c r="G47" s="315">
        <f>SUM(G8:G46)</f>
        <v>17938576.469999999</v>
      </c>
      <c r="H47" s="315"/>
    </row>
    <row r="50" spans="1:8" x14ac:dyDescent="0.2">
      <c r="A50" s="210" t="s">
        <v>759</v>
      </c>
      <c r="B50" s="84"/>
      <c r="C50" s="23"/>
      <c r="D50" s="23"/>
      <c r="E50" s="23"/>
      <c r="F50" s="23"/>
      <c r="G50" s="23"/>
      <c r="H50" s="318" t="s">
        <v>758</v>
      </c>
    </row>
    <row r="51" spans="1:8" x14ac:dyDescent="0.2">
      <c r="A51" s="281"/>
    </row>
    <row r="52" spans="1:8" ht="15" customHeight="1" x14ac:dyDescent="0.2">
      <c r="A52" s="221" t="s">
        <v>469</v>
      </c>
      <c r="B52" s="220" t="s">
        <v>470</v>
      </c>
      <c r="C52" s="218" t="s">
        <v>667</v>
      </c>
      <c r="D52" s="260" t="s">
        <v>690</v>
      </c>
      <c r="E52" s="260" t="s">
        <v>689</v>
      </c>
      <c r="F52" s="260" t="s">
        <v>688</v>
      </c>
      <c r="G52" s="259" t="s">
        <v>687</v>
      </c>
      <c r="H52" s="220" t="s">
        <v>686</v>
      </c>
    </row>
    <row r="53" spans="1:8" x14ac:dyDescent="0.2">
      <c r="A53" s="216" t="s">
        <v>943</v>
      </c>
      <c r="B53" s="216"/>
      <c r="C53" s="215"/>
      <c r="D53" s="215"/>
      <c r="E53" s="215"/>
      <c r="F53" s="215"/>
      <c r="G53" s="215"/>
      <c r="H53" s="317"/>
    </row>
    <row r="54" spans="1:8" x14ac:dyDescent="0.2">
      <c r="A54" s="216"/>
      <c r="B54" s="216"/>
      <c r="C54" s="215"/>
      <c r="D54" s="215"/>
      <c r="E54" s="215"/>
      <c r="F54" s="215"/>
      <c r="G54" s="215"/>
      <c r="H54" s="317"/>
    </row>
    <row r="55" spans="1:8" x14ac:dyDescent="0.2">
      <c r="A55" s="216"/>
      <c r="B55" s="216"/>
      <c r="C55" s="215"/>
      <c r="D55" s="215"/>
      <c r="E55" s="215"/>
      <c r="F55" s="215"/>
      <c r="G55" s="215"/>
      <c r="H55" s="317"/>
    </row>
    <row r="56" spans="1:8" x14ac:dyDescent="0.2">
      <c r="A56" s="216"/>
      <c r="B56" s="216"/>
      <c r="C56" s="215"/>
      <c r="D56" s="215"/>
      <c r="E56" s="215"/>
      <c r="F56" s="215"/>
      <c r="G56" s="215"/>
      <c r="H56" s="317"/>
    </row>
    <row r="57" spans="1:8" x14ac:dyDescent="0.2">
      <c r="A57" s="216"/>
      <c r="B57" s="216"/>
      <c r="C57" s="215"/>
      <c r="D57" s="215"/>
      <c r="E57" s="215"/>
      <c r="F57" s="215"/>
      <c r="G57" s="215"/>
      <c r="H57" s="317"/>
    </row>
    <row r="58" spans="1:8" x14ac:dyDescent="0.2">
      <c r="A58" s="216"/>
      <c r="B58" s="216"/>
      <c r="C58" s="215"/>
      <c r="D58" s="215"/>
      <c r="E58" s="215"/>
      <c r="F58" s="215"/>
      <c r="G58" s="215"/>
      <c r="H58" s="317"/>
    </row>
    <row r="59" spans="1:8" x14ac:dyDescent="0.2">
      <c r="A59" s="216"/>
      <c r="B59" s="216"/>
      <c r="C59" s="215"/>
      <c r="D59" s="215"/>
      <c r="E59" s="215"/>
      <c r="F59" s="215"/>
      <c r="G59" s="215"/>
      <c r="H59" s="317"/>
    </row>
    <row r="60" spans="1:8" x14ac:dyDescent="0.2">
      <c r="A60" s="216"/>
      <c r="B60" s="216"/>
      <c r="C60" s="215"/>
      <c r="D60" s="215"/>
      <c r="E60" s="215"/>
      <c r="F60" s="215"/>
      <c r="G60" s="215"/>
      <c r="H60" s="317"/>
    </row>
    <row r="61" spans="1:8" x14ac:dyDescent="0.2">
      <c r="A61" s="216"/>
      <c r="B61" s="216"/>
      <c r="C61" s="215"/>
      <c r="D61" s="215"/>
      <c r="E61" s="215"/>
      <c r="F61" s="215"/>
      <c r="G61" s="215"/>
      <c r="H61" s="317"/>
    </row>
    <row r="62" spans="1:8" x14ac:dyDescent="0.2">
      <c r="A62" s="216"/>
      <c r="B62" s="216"/>
      <c r="C62" s="215"/>
      <c r="D62" s="215"/>
      <c r="E62" s="215"/>
      <c r="F62" s="215"/>
      <c r="G62" s="215"/>
      <c r="H62" s="317"/>
    </row>
    <row r="63" spans="1:8" x14ac:dyDescent="0.2">
      <c r="A63" s="216"/>
      <c r="B63" s="216"/>
      <c r="C63" s="215"/>
      <c r="D63" s="215"/>
      <c r="E63" s="215"/>
      <c r="F63" s="215"/>
      <c r="G63" s="215"/>
      <c r="H63" s="317"/>
    </row>
    <row r="64" spans="1:8" x14ac:dyDescent="0.2">
      <c r="A64" s="216"/>
      <c r="B64" s="216"/>
      <c r="C64" s="215"/>
      <c r="D64" s="215"/>
      <c r="E64" s="215"/>
      <c r="F64" s="215"/>
      <c r="G64" s="215"/>
      <c r="H64" s="317"/>
    </row>
    <row r="65" spans="1:8" x14ac:dyDescent="0.2">
      <c r="A65" s="216"/>
      <c r="B65" s="216"/>
      <c r="C65" s="215"/>
      <c r="D65" s="215"/>
      <c r="E65" s="215"/>
      <c r="F65" s="215"/>
      <c r="G65" s="215"/>
      <c r="H65" s="317"/>
    </row>
    <row r="66" spans="1:8" x14ac:dyDescent="0.2">
      <c r="A66" s="216"/>
      <c r="B66" s="216"/>
      <c r="C66" s="215"/>
      <c r="D66" s="215"/>
      <c r="E66" s="215"/>
      <c r="F66" s="215"/>
      <c r="G66" s="215"/>
      <c r="H66" s="317"/>
    </row>
    <row r="67" spans="1:8" x14ac:dyDescent="0.2">
      <c r="A67" s="316"/>
      <c r="B67" s="316" t="s">
        <v>757</v>
      </c>
      <c r="C67" s="315">
        <f>SUM(C53:C66)</f>
        <v>0</v>
      </c>
      <c r="D67" s="315">
        <f>SUM(D53:D66)</f>
        <v>0</v>
      </c>
      <c r="E67" s="315">
        <f>SUM(E53:E66)</f>
        <v>0</v>
      </c>
      <c r="F67" s="315">
        <f>SUM(F53:F66)</f>
        <v>0</v>
      </c>
      <c r="G67" s="315">
        <f>SUM(G53:G66)</f>
        <v>0</v>
      </c>
      <c r="H67" s="315"/>
    </row>
  </sheetData>
  <phoneticPr fontId="24" type="noConversion"/>
  <dataValidations count="8">
    <dataValidation allowBlank="1" showInputMessage="1" showErrorMessage="1" prompt="Saldo final de la Información Financiera Trimestral que se presenta (trimestral: 1er, 2do, 3ro. o 4to.)." sqref="C52 C7"/>
    <dataValidation allowBlank="1" showInputMessage="1" showErrorMessage="1" prompt="Corresponde al número de la cuenta de acuerdo al Plan de Cuentas emitido por el CONAC (DOF 23/12/2015)." sqref="A52 A7"/>
    <dataValidation allowBlank="1" showInputMessage="1" showErrorMessage="1" prompt="Informar sobre la factibilidad de pago." sqref="H52 H7"/>
    <dataValidation allowBlank="1" showInputMessage="1" showErrorMessage="1" prompt="Importe de la cuentas por cobrar con vencimiento mayor a 365 días." sqref="G52 G7"/>
    <dataValidation allowBlank="1" showInputMessage="1" showErrorMessage="1" prompt="Importe de la cuentas por cobrar con fecha de vencimiento de 181 a 365 días." sqref="F52 F7"/>
    <dataValidation allowBlank="1" showInputMessage="1" showErrorMessage="1" prompt="Importe de la cuentas por cobrar con fecha de vencimiento de 91 a 180 días." sqref="E52 E7"/>
    <dataValidation allowBlank="1" showInputMessage="1" showErrorMessage="1" prompt="Importe de la cuentas por cobrar con fecha de vencimiento de 1 a 90 días." sqref="D52 D7"/>
    <dataValidation allowBlank="1" showInputMessage="1" showErrorMessage="1" prompt="Corresponde al nombre o descripción de la cuenta de acuerdo al Plan de Cuentas emitido por el CONAC." sqref="B52 B7"/>
  </dataValidations>
  <printOptions horizontalCentered="1"/>
  <pageMargins left="0.31496062992125984" right="0.31496062992125984" top="0.74803149606299213" bottom="0.74803149606299213" header="0.31496062992125984" footer="0.31496062992125984"/>
  <pageSetup scale="57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2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8" width="17.6640625" style="6" customWidth="1"/>
    <col min="9" max="16384" width="13.6640625" style="6"/>
  </cols>
  <sheetData>
    <row r="2" spans="1:8" ht="15" customHeight="1" x14ac:dyDescent="0.2">
      <c r="A2" s="452" t="s">
        <v>567</v>
      </c>
      <c r="B2" s="453"/>
      <c r="C2" s="6"/>
      <c r="D2" s="6"/>
      <c r="E2" s="6"/>
      <c r="F2" s="6"/>
      <c r="G2" s="6"/>
    </row>
    <row r="3" spans="1:8" ht="10.8" thickBot="1" x14ac:dyDescent="0.25">
      <c r="C3" s="6"/>
      <c r="D3" s="6"/>
      <c r="E3" s="6"/>
      <c r="F3" s="6"/>
      <c r="G3" s="6"/>
    </row>
    <row r="4" spans="1:8" ht="14.1" customHeight="1" x14ac:dyDescent="0.2">
      <c r="A4" s="132" t="s">
        <v>658</v>
      </c>
      <c r="B4" s="89"/>
      <c r="C4" s="89"/>
      <c r="D4" s="89"/>
      <c r="E4" s="89"/>
      <c r="F4" s="89"/>
      <c r="G4" s="89"/>
      <c r="H4" s="90"/>
    </row>
    <row r="5" spans="1:8" ht="14.1" customHeight="1" x14ac:dyDescent="0.2">
      <c r="A5" s="134" t="s">
        <v>568</v>
      </c>
      <c r="B5" s="12"/>
      <c r="C5" s="12"/>
      <c r="D5" s="12"/>
      <c r="E5" s="12"/>
      <c r="F5" s="12"/>
      <c r="G5" s="12"/>
      <c r="H5" s="91"/>
    </row>
    <row r="6" spans="1:8" ht="14.1" customHeight="1" x14ac:dyDescent="0.2">
      <c r="A6" s="134" t="s">
        <v>597</v>
      </c>
      <c r="B6" s="87"/>
      <c r="C6" s="87"/>
      <c r="D6" s="87"/>
      <c r="E6" s="87"/>
      <c r="F6" s="87"/>
      <c r="G6" s="87"/>
      <c r="H6" s="88"/>
    </row>
    <row r="7" spans="1:8" ht="14.1" customHeight="1" x14ac:dyDescent="0.2">
      <c r="A7" s="142" t="s">
        <v>599</v>
      </c>
      <c r="B7" s="12"/>
      <c r="C7" s="12"/>
      <c r="D7" s="12"/>
      <c r="E7" s="12"/>
      <c r="F7" s="12"/>
      <c r="G7" s="12"/>
      <c r="H7" s="91"/>
    </row>
    <row r="8" spans="1:8" ht="14.1" customHeight="1" x14ac:dyDescent="0.2">
      <c r="A8" s="142" t="s">
        <v>600</v>
      </c>
      <c r="B8" s="12"/>
      <c r="C8" s="12"/>
      <c r="D8" s="12"/>
      <c r="E8" s="12"/>
      <c r="F8" s="12"/>
      <c r="G8" s="12"/>
      <c r="H8" s="91"/>
    </row>
    <row r="9" spans="1:8" ht="14.1" customHeight="1" x14ac:dyDescent="0.2">
      <c r="A9" s="142" t="s">
        <v>601</v>
      </c>
      <c r="B9" s="12"/>
      <c r="C9" s="12"/>
      <c r="D9" s="12"/>
      <c r="E9" s="12"/>
      <c r="F9" s="12"/>
      <c r="G9" s="12"/>
      <c r="H9" s="91"/>
    </row>
    <row r="10" spans="1:8" ht="14.1" customHeight="1" x14ac:dyDescent="0.2">
      <c r="A10" s="142" t="s">
        <v>602</v>
      </c>
      <c r="B10" s="12"/>
      <c r="C10" s="12"/>
      <c r="D10" s="12"/>
      <c r="E10" s="12"/>
      <c r="F10" s="12"/>
      <c r="G10" s="12"/>
      <c r="H10" s="91"/>
    </row>
    <row r="11" spans="1:8" ht="14.1" customHeight="1" thickBot="1" x14ac:dyDescent="0.25">
      <c r="A11" s="156" t="s">
        <v>603</v>
      </c>
      <c r="B11" s="92"/>
      <c r="C11" s="92"/>
      <c r="D11" s="92"/>
      <c r="E11" s="92"/>
      <c r="F11" s="92"/>
      <c r="G11" s="92"/>
      <c r="H11" s="93"/>
    </row>
    <row r="12" spans="1:8" x14ac:dyDescent="0.2">
      <c r="C12" s="6"/>
      <c r="D12" s="6"/>
      <c r="E12" s="6"/>
      <c r="F12" s="6"/>
      <c r="G12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68" orientation="landscape" r:id="rId1"/>
  <headerFooter>
    <oddHeader>&amp;CNOTAS A LOS ESTADOS FINANCIEROS</oddHeader>
    <oddFooter>&amp;L&amp;F&amp;R&amp;A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zoomScaleNormal="100" zoomScaleSheetLayoutView="100" workbookViewId="0"/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1" spans="1:5" x14ac:dyDescent="0.2">
      <c r="A1" s="3" t="s">
        <v>467</v>
      </c>
      <c r="B1" s="3"/>
      <c r="D1" s="7"/>
    </row>
    <row r="2" spans="1:5" x14ac:dyDescent="0.2">
      <c r="A2" s="3" t="s">
        <v>563</v>
      </c>
      <c r="B2" s="3"/>
      <c r="D2" s="7"/>
      <c r="E2" s="5" t="s">
        <v>468</v>
      </c>
    </row>
    <row r="5" spans="1:5" ht="11.25" customHeight="1" x14ac:dyDescent="0.2">
      <c r="A5" s="327" t="s">
        <v>767</v>
      </c>
      <c r="B5" s="327"/>
      <c r="E5" s="318" t="s">
        <v>764</v>
      </c>
    </row>
    <row r="6" spans="1:5" x14ac:dyDescent="0.2">
      <c r="D6" s="23"/>
    </row>
    <row r="7" spans="1:5" ht="15" customHeight="1" x14ac:dyDescent="0.2">
      <c r="A7" s="221" t="s">
        <v>469</v>
      </c>
      <c r="B7" s="220" t="s">
        <v>470</v>
      </c>
      <c r="C7" s="218" t="s">
        <v>667</v>
      </c>
      <c r="D7" s="218" t="s">
        <v>763</v>
      </c>
      <c r="E7" s="218" t="s">
        <v>686</v>
      </c>
    </row>
    <row r="8" spans="1:5" ht="40.799999999999997" customHeight="1" x14ac:dyDescent="0.2">
      <c r="A8" s="216" t="s">
        <v>1871</v>
      </c>
      <c r="B8" s="216" t="s">
        <v>1872</v>
      </c>
      <c r="C8" s="317">
        <v>879086.2</v>
      </c>
      <c r="D8" s="448" t="s">
        <v>419</v>
      </c>
      <c r="E8" s="447" t="s">
        <v>420</v>
      </c>
    </row>
    <row r="9" spans="1:5" ht="40.799999999999997" customHeight="1" x14ac:dyDescent="0.2">
      <c r="A9" s="216" t="s">
        <v>1873</v>
      </c>
      <c r="B9" s="216" t="s">
        <v>1874</v>
      </c>
      <c r="C9" s="317">
        <v>1609262.92</v>
      </c>
      <c r="D9" s="448" t="s">
        <v>419</v>
      </c>
      <c r="E9" s="447" t="s">
        <v>420</v>
      </c>
    </row>
    <row r="10" spans="1:5" ht="40.799999999999997" customHeight="1" x14ac:dyDescent="0.2">
      <c r="A10" s="216" t="s">
        <v>1875</v>
      </c>
      <c r="B10" s="216" t="s">
        <v>1876</v>
      </c>
      <c r="C10" s="317">
        <v>241316</v>
      </c>
      <c r="D10" s="448" t="s">
        <v>419</v>
      </c>
      <c r="E10" s="447" t="s">
        <v>420</v>
      </c>
    </row>
    <row r="11" spans="1:5" ht="40.799999999999997" customHeight="1" x14ac:dyDescent="0.2">
      <c r="A11" s="216" t="s">
        <v>1877</v>
      </c>
      <c r="B11" s="216" t="s">
        <v>1215</v>
      </c>
      <c r="C11" s="317">
        <v>701095</v>
      </c>
      <c r="D11" s="448" t="s">
        <v>419</v>
      </c>
      <c r="E11" s="447" t="s">
        <v>420</v>
      </c>
    </row>
    <row r="12" spans="1:5" ht="40.799999999999997" customHeight="1" x14ac:dyDescent="0.2">
      <c r="A12" s="216" t="s">
        <v>1878</v>
      </c>
      <c r="B12" s="216" t="s">
        <v>1290</v>
      </c>
      <c r="C12" s="317">
        <v>10100</v>
      </c>
      <c r="D12" s="448" t="s">
        <v>419</v>
      </c>
      <c r="E12" s="447" t="s">
        <v>420</v>
      </c>
    </row>
    <row r="13" spans="1:5" ht="40.799999999999997" customHeight="1" x14ac:dyDescent="0.2">
      <c r="A13" s="216" t="s">
        <v>1879</v>
      </c>
      <c r="B13" s="216" t="s">
        <v>1880</v>
      </c>
      <c r="C13" s="317">
        <v>148500</v>
      </c>
      <c r="D13" s="448" t="s">
        <v>419</v>
      </c>
      <c r="E13" s="447" t="s">
        <v>420</v>
      </c>
    </row>
    <row r="14" spans="1:5" ht="40.799999999999997" customHeight="1" x14ac:dyDescent="0.2">
      <c r="A14" s="216" t="s">
        <v>1881</v>
      </c>
      <c r="B14" s="216" t="s">
        <v>1217</v>
      </c>
      <c r="C14" s="317">
        <v>175695.9</v>
      </c>
      <c r="D14" s="448" t="s">
        <v>419</v>
      </c>
      <c r="E14" s="447" t="s">
        <v>420</v>
      </c>
    </row>
    <row r="15" spans="1:5" ht="40.799999999999997" customHeight="1" x14ac:dyDescent="0.2">
      <c r="A15" s="216" t="s">
        <v>1882</v>
      </c>
      <c r="B15" s="216" t="s">
        <v>1883</v>
      </c>
      <c r="C15" s="317">
        <v>863043</v>
      </c>
      <c r="D15" s="448" t="s">
        <v>419</v>
      </c>
      <c r="E15" s="447" t="s">
        <v>420</v>
      </c>
    </row>
    <row r="16" spans="1:5" ht="40.799999999999997" customHeight="1" x14ac:dyDescent="0.2">
      <c r="A16" s="216" t="s">
        <v>1884</v>
      </c>
      <c r="B16" s="216" t="s">
        <v>1885</v>
      </c>
      <c r="C16" s="317">
        <v>7966</v>
      </c>
      <c r="D16" s="448" t="s">
        <v>419</v>
      </c>
      <c r="E16" s="447" t="s">
        <v>420</v>
      </c>
    </row>
    <row r="17" spans="1:5" ht="40.799999999999997" customHeight="1" x14ac:dyDescent="0.2">
      <c r="A17" s="216" t="s">
        <v>1886</v>
      </c>
      <c r="B17" s="216" t="s">
        <v>1656</v>
      </c>
      <c r="C17" s="317">
        <v>157079</v>
      </c>
      <c r="D17" s="448" t="s">
        <v>419</v>
      </c>
      <c r="E17" s="447" t="s">
        <v>420</v>
      </c>
    </row>
    <row r="18" spans="1:5" ht="40.799999999999997" customHeight="1" x14ac:dyDescent="0.2">
      <c r="A18" s="216" t="s">
        <v>1887</v>
      </c>
      <c r="B18" s="216" t="s">
        <v>1655</v>
      </c>
      <c r="C18" s="317">
        <v>488010.03</v>
      </c>
      <c r="D18" s="448" t="s">
        <v>419</v>
      </c>
      <c r="E18" s="447" t="s">
        <v>420</v>
      </c>
    </row>
    <row r="19" spans="1:5" ht="40.799999999999997" customHeight="1" x14ac:dyDescent="0.2">
      <c r="A19" s="216" t="s">
        <v>1888</v>
      </c>
      <c r="B19" s="216" t="s">
        <v>1889</v>
      </c>
      <c r="C19" s="317">
        <v>296860</v>
      </c>
      <c r="D19" s="448" t="s">
        <v>419</v>
      </c>
      <c r="E19" s="447" t="s">
        <v>420</v>
      </c>
    </row>
    <row r="20" spans="1:5" ht="40.799999999999997" customHeight="1" x14ac:dyDescent="0.2">
      <c r="A20" s="216" t="s">
        <v>1890</v>
      </c>
      <c r="B20" s="216" t="s">
        <v>1891</v>
      </c>
      <c r="C20" s="317">
        <v>189652.5</v>
      </c>
      <c r="D20" s="448" t="s">
        <v>419</v>
      </c>
      <c r="E20" s="447" t="s">
        <v>420</v>
      </c>
    </row>
    <row r="21" spans="1:5" ht="40.799999999999997" customHeight="1" x14ac:dyDescent="0.2">
      <c r="A21" s="216" t="s">
        <v>1892</v>
      </c>
      <c r="B21" s="216" t="s">
        <v>979</v>
      </c>
      <c r="C21" s="317">
        <v>272065.3</v>
      </c>
      <c r="D21" s="448" t="s">
        <v>419</v>
      </c>
      <c r="E21" s="447" t="s">
        <v>420</v>
      </c>
    </row>
    <row r="22" spans="1:5" ht="40.799999999999997" customHeight="1" x14ac:dyDescent="0.2">
      <c r="A22" s="216" t="s">
        <v>1893</v>
      </c>
      <c r="B22" s="216" t="s">
        <v>1292</v>
      </c>
      <c r="C22" s="317">
        <v>420472</v>
      </c>
      <c r="D22" s="448" t="s">
        <v>419</v>
      </c>
      <c r="E22" s="447" t="s">
        <v>420</v>
      </c>
    </row>
    <row r="23" spans="1:5" ht="40.799999999999997" customHeight="1" x14ac:dyDescent="0.2">
      <c r="A23" s="216" t="s">
        <v>1894</v>
      </c>
      <c r="B23" s="216" t="s">
        <v>1895</v>
      </c>
      <c r="C23" s="317">
        <v>1500</v>
      </c>
      <c r="D23" s="448" t="s">
        <v>419</v>
      </c>
      <c r="E23" s="447" t="s">
        <v>420</v>
      </c>
    </row>
    <row r="24" spans="1:5" ht="40.799999999999997" customHeight="1" x14ac:dyDescent="0.2">
      <c r="A24" s="216" t="s">
        <v>1896</v>
      </c>
      <c r="B24" s="216" t="s">
        <v>1897</v>
      </c>
      <c r="C24" s="317">
        <v>223599.9</v>
      </c>
      <c r="D24" s="448" t="s">
        <v>419</v>
      </c>
      <c r="E24" s="447" t="s">
        <v>420</v>
      </c>
    </row>
    <row r="25" spans="1:5" ht="40.799999999999997" customHeight="1" x14ac:dyDescent="0.2">
      <c r="A25" s="216" t="s">
        <v>1898</v>
      </c>
      <c r="B25" s="216" t="s">
        <v>1373</v>
      </c>
      <c r="C25" s="317">
        <v>554048</v>
      </c>
      <c r="D25" s="448" t="s">
        <v>419</v>
      </c>
      <c r="E25" s="447" t="s">
        <v>420</v>
      </c>
    </row>
    <row r="26" spans="1:5" ht="40.799999999999997" customHeight="1" x14ac:dyDescent="0.2">
      <c r="A26" s="216" t="s">
        <v>1899</v>
      </c>
      <c r="B26" s="216" t="s">
        <v>1900</v>
      </c>
      <c r="C26" s="317">
        <v>187466.05</v>
      </c>
      <c r="D26" s="448" t="s">
        <v>419</v>
      </c>
      <c r="E26" s="447" t="s">
        <v>420</v>
      </c>
    </row>
    <row r="27" spans="1:5" ht="40.799999999999997" customHeight="1" x14ac:dyDescent="0.2">
      <c r="A27" s="216" t="s">
        <v>1901</v>
      </c>
      <c r="B27" s="216" t="s">
        <v>1902</v>
      </c>
      <c r="C27" s="317">
        <v>306688</v>
      </c>
      <c r="D27" s="448" t="s">
        <v>419</v>
      </c>
      <c r="E27" s="447" t="s">
        <v>420</v>
      </c>
    </row>
    <row r="28" spans="1:5" ht="40.799999999999997" customHeight="1" x14ac:dyDescent="0.2">
      <c r="A28" s="216" t="s">
        <v>1903</v>
      </c>
      <c r="B28" s="216" t="s">
        <v>1904</v>
      </c>
      <c r="C28" s="317">
        <v>148945</v>
      </c>
      <c r="D28" s="448" t="s">
        <v>419</v>
      </c>
      <c r="E28" s="447" t="s">
        <v>420</v>
      </c>
    </row>
    <row r="29" spans="1:5" ht="40.799999999999997" customHeight="1" x14ac:dyDescent="0.2">
      <c r="A29" s="216" t="s">
        <v>1905</v>
      </c>
      <c r="B29" s="216" t="s">
        <v>1906</v>
      </c>
      <c r="C29" s="317">
        <v>165540.57999999999</v>
      </c>
      <c r="D29" s="448" t="s">
        <v>419</v>
      </c>
      <c r="E29" s="447" t="s">
        <v>420</v>
      </c>
    </row>
    <row r="30" spans="1:5" ht="40.799999999999997" customHeight="1" x14ac:dyDescent="0.2">
      <c r="A30" s="216" t="s">
        <v>1907</v>
      </c>
      <c r="B30" s="216" t="s">
        <v>1908</v>
      </c>
      <c r="C30" s="317">
        <v>447812</v>
      </c>
      <c r="D30" s="448" t="s">
        <v>419</v>
      </c>
      <c r="E30" s="447" t="s">
        <v>420</v>
      </c>
    </row>
    <row r="31" spans="1:5" ht="40.799999999999997" customHeight="1" x14ac:dyDescent="0.2">
      <c r="A31" s="216" t="s">
        <v>1909</v>
      </c>
      <c r="B31" s="216" t="s">
        <v>1910</v>
      </c>
      <c r="C31" s="317">
        <v>166299</v>
      </c>
      <c r="D31" s="448" t="s">
        <v>419</v>
      </c>
      <c r="E31" s="447" t="s">
        <v>420</v>
      </c>
    </row>
    <row r="32" spans="1:5" ht="40.799999999999997" customHeight="1" x14ac:dyDescent="0.2">
      <c r="A32" s="216" t="s">
        <v>1911</v>
      </c>
      <c r="B32" s="216" t="s">
        <v>1912</v>
      </c>
      <c r="C32" s="317">
        <v>449250</v>
      </c>
      <c r="D32" s="448" t="s">
        <v>419</v>
      </c>
      <c r="E32" s="447" t="s">
        <v>420</v>
      </c>
    </row>
    <row r="33" spans="1:5" ht="40.799999999999997" customHeight="1" x14ac:dyDescent="0.2">
      <c r="A33" s="216" t="s">
        <v>1913</v>
      </c>
      <c r="B33" s="216" t="s">
        <v>1914</v>
      </c>
      <c r="C33" s="317">
        <v>26150</v>
      </c>
      <c r="D33" s="448" t="s">
        <v>419</v>
      </c>
      <c r="E33" s="447" t="s">
        <v>420</v>
      </c>
    </row>
    <row r="34" spans="1:5" ht="40.799999999999997" customHeight="1" x14ac:dyDescent="0.2">
      <c r="A34" s="216" t="s">
        <v>1915</v>
      </c>
      <c r="B34" s="216" t="s">
        <v>1916</v>
      </c>
      <c r="C34" s="317">
        <v>12000</v>
      </c>
      <c r="D34" s="448" t="s">
        <v>419</v>
      </c>
      <c r="E34" s="447" t="s">
        <v>420</v>
      </c>
    </row>
    <row r="35" spans="1:5" ht="40.799999999999997" customHeight="1" x14ac:dyDescent="0.2">
      <c r="A35" s="216" t="s">
        <v>1917</v>
      </c>
      <c r="B35" s="216" t="s">
        <v>1229</v>
      </c>
      <c r="C35" s="317">
        <v>428853</v>
      </c>
      <c r="D35" s="448" t="s">
        <v>419</v>
      </c>
      <c r="E35" s="447" t="s">
        <v>420</v>
      </c>
    </row>
    <row r="36" spans="1:5" ht="40.799999999999997" customHeight="1" x14ac:dyDescent="0.2">
      <c r="A36" s="216" t="s">
        <v>1918</v>
      </c>
      <c r="B36" s="216" t="s">
        <v>1919</v>
      </c>
      <c r="C36" s="317">
        <v>233878</v>
      </c>
      <c r="D36" s="448" t="s">
        <v>419</v>
      </c>
      <c r="E36" s="447" t="s">
        <v>420</v>
      </c>
    </row>
    <row r="37" spans="1:5" ht="40.799999999999997" customHeight="1" x14ac:dyDescent="0.2">
      <c r="A37" s="216" t="s">
        <v>1920</v>
      </c>
      <c r="B37" s="216" t="s">
        <v>1921</v>
      </c>
      <c r="C37" s="317">
        <v>358609</v>
      </c>
      <c r="D37" s="448" t="s">
        <v>419</v>
      </c>
      <c r="E37" s="447" t="s">
        <v>420</v>
      </c>
    </row>
    <row r="38" spans="1:5" ht="40.799999999999997" customHeight="1" x14ac:dyDescent="0.2">
      <c r="A38" s="216" t="s">
        <v>1922</v>
      </c>
      <c r="B38" s="216" t="s">
        <v>1923</v>
      </c>
      <c r="C38" s="317">
        <v>119869.85</v>
      </c>
      <c r="D38" s="448" t="s">
        <v>419</v>
      </c>
      <c r="E38" s="447" t="s">
        <v>420</v>
      </c>
    </row>
    <row r="39" spans="1:5" ht="40.799999999999997" customHeight="1" x14ac:dyDescent="0.2">
      <c r="A39" s="216" t="s">
        <v>1924</v>
      </c>
      <c r="B39" s="216" t="s">
        <v>1925</v>
      </c>
      <c r="C39" s="317">
        <v>215954.4</v>
      </c>
      <c r="D39" s="448" t="s">
        <v>419</v>
      </c>
      <c r="E39" s="447" t="s">
        <v>420</v>
      </c>
    </row>
    <row r="40" spans="1:5" ht="40.799999999999997" customHeight="1" x14ac:dyDescent="0.2">
      <c r="A40" s="216" t="s">
        <v>1926</v>
      </c>
      <c r="B40" s="216" t="s">
        <v>1927</v>
      </c>
      <c r="C40" s="317">
        <v>161727.25</v>
      </c>
      <c r="D40" s="448" t="s">
        <v>419</v>
      </c>
      <c r="E40" s="447" t="s">
        <v>420</v>
      </c>
    </row>
    <row r="41" spans="1:5" ht="40.799999999999997" customHeight="1" x14ac:dyDescent="0.2">
      <c r="A41" s="216" t="s">
        <v>1928</v>
      </c>
      <c r="B41" s="216" t="s">
        <v>1929</v>
      </c>
      <c r="C41" s="317">
        <v>84798</v>
      </c>
      <c r="D41" s="448" t="s">
        <v>419</v>
      </c>
      <c r="E41" s="447" t="s">
        <v>420</v>
      </c>
    </row>
    <row r="42" spans="1:5" ht="40.799999999999997" customHeight="1" x14ac:dyDescent="0.2">
      <c r="A42" s="216" t="s">
        <v>1930</v>
      </c>
      <c r="B42" s="216" t="s">
        <v>1931</v>
      </c>
      <c r="C42" s="317">
        <v>1000506</v>
      </c>
      <c r="D42" s="448" t="s">
        <v>419</v>
      </c>
      <c r="E42" s="447" t="s">
        <v>420</v>
      </c>
    </row>
    <row r="43" spans="1:5" ht="40.799999999999997" customHeight="1" x14ac:dyDescent="0.2">
      <c r="A43" s="216" t="s">
        <v>1932</v>
      </c>
      <c r="B43" s="216" t="s">
        <v>1933</v>
      </c>
      <c r="C43" s="317">
        <v>382950</v>
      </c>
      <c r="D43" s="448" t="s">
        <v>419</v>
      </c>
      <c r="E43" s="447" t="s">
        <v>420</v>
      </c>
    </row>
    <row r="44" spans="1:5" ht="40.799999999999997" customHeight="1" x14ac:dyDescent="0.2">
      <c r="A44" s="216" t="s">
        <v>1934</v>
      </c>
      <c r="B44" s="216" t="s">
        <v>1234</v>
      </c>
      <c r="C44" s="317">
        <v>277850.57</v>
      </c>
      <c r="D44" s="448" t="s">
        <v>419</v>
      </c>
      <c r="E44" s="447" t="s">
        <v>420</v>
      </c>
    </row>
    <row r="45" spans="1:5" ht="40.799999999999997" customHeight="1" x14ac:dyDescent="0.2">
      <c r="A45" s="216" t="s">
        <v>1935</v>
      </c>
      <c r="B45" s="216" t="s">
        <v>1936</v>
      </c>
      <c r="C45" s="317">
        <v>425650</v>
      </c>
      <c r="D45" s="448" t="s">
        <v>419</v>
      </c>
      <c r="E45" s="447" t="s">
        <v>420</v>
      </c>
    </row>
    <row r="46" spans="1:5" ht="40.799999999999997" customHeight="1" x14ac:dyDescent="0.2">
      <c r="A46" s="216" t="s">
        <v>1937</v>
      </c>
      <c r="B46" s="216" t="s">
        <v>1938</v>
      </c>
      <c r="C46" s="317">
        <v>263500</v>
      </c>
      <c r="D46" s="448" t="s">
        <v>419</v>
      </c>
      <c r="E46" s="447" t="s">
        <v>420</v>
      </c>
    </row>
    <row r="47" spans="1:5" ht="40.799999999999997" customHeight="1" x14ac:dyDescent="0.2">
      <c r="A47" s="216" t="s">
        <v>1939</v>
      </c>
      <c r="B47" s="216" t="s">
        <v>1246</v>
      </c>
      <c r="C47" s="317">
        <v>399098</v>
      </c>
      <c r="D47" s="448" t="s">
        <v>419</v>
      </c>
      <c r="E47" s="447" t="s">
        <v>420</v>
      </c>
    </row>
    <row r="48" spans="1:5" ht="40.799999999999997" customHeight="1" x14ac:dyDescent="0.2">
      <c r="A48" s="216" t="s">
        <v>1940</v>
      </c>
      <c r="B48" s="216" t="s">
        <v>1941</v>
      </c>
      <c r="C48" s="317">
        <v>604574</v>
      </c>
      <c r="D48" s="448" t="s">
        <v>419</v>
      </c>
      <c r="E48" s="447" t="s">
        <v>420</v>
      </c>
    </row>
    <row r="49" spans="1:5" ht="40.799999999999997" customHeight="1" x14ac:dyDescent="0.2">
      <c r="A49" s="216" t="s">
        <v>1942</v>
      </c>
      <c r="B49" s="216" t="s">
        <v>1943</v>
      </c>
      <c r="C49" s="317">
        <v>518031</v>
      </c>
      <c r="D49" s="448" t="s">
        <v>419</v>
      </c>
      <c r="E49" s="447" t="s">
        <v>420</v>
      </c>
    </row>
    <row r="50" spans="1:5" ht="40.799999999999997" customHeight="1" x14ac:dyDescent="0.2">
      <c r="A50" s="216" t="s">
        <v>1944</v>
      </c>
      <c r="B50" s="216" t="s">
        <v>1945</v>
      </c>
      <c r="C50" s="317">
        <v>3555</v>
      </c>
      <c r="D50" s="448" t="s">
        <v>419</v>
      </c>
      <c r="E50" s="447" t="s">
        <v>420</v>
      </c>
    </row>
    <row r="51" spans="1:5" ht="40.799999999999997" customHeight="1" x14ac:dyDescent="0.2">
      <c r="A51" s="216" t="s">
        <v>1946</v>
      </c>
      <c r="B51" s="216" t="s">
        <v>1947</v>
      </c>
      <c r="C51" s="317">
        <v>403730</v>
      </c>
      <c r="D51" s="448" t="s">
        <v>419</v>
      </c>
      <c r="E51" s="447" t="s">
        <v>420</v>
      </c>
    </row>
    <row r="52" spans="1:5" ht="40.799999999999997" customHeight="1" x14ac:dyDescent="0.2">
      <c r="A52" s="216" t="s">
        <v>1948</v>
      </c>
      <c r="B52" s="216" t="s">
        <v>1949</v>
      </c>
      <c r="C52" s="317">
        <v>899604</v>
      </c>
      <c r="D52" s="448" t="s">
        <v>419</v>
      </c>
      <c r="E52" s="447" t="s">
        <v>420</v>
      </c>
    </row>
    <row r="53" spans="1:5" ht="40.799999999999997" customHeight="1" x14ac:dyDescent="0.2">
      <c r="A53" s="216" t="s">
        <v>1950</v>
      </c>
      <c r="B53" s="216" t="s">
        <v>1951</v>
      </c>
      <c r="C53" s="317">
        <v>295346</v>
      </c>
      <c r="D53" s="448" t="s">
        <v>419</v>
      </c>
      <c r="E53" s="447" t="s">
        <v>420</v>
      </c>
    </row>
    <row r="54" spans="1:5" ht="40.799999999999997" customHeight="1" x14ac:dyDescent="0.2">
      <c r="A54" s="216" t="s">
        <v>1952</v>
      </c>
      <c r="B54" s="216" t="s">
        <v>1953</v>
      </c>
      <c r="C54" s="317">
        <v>140860</v>
      </c>
      <c r="D54" s="448" t="s">
        <v>419</v>
      </c>
      <c r="E54" s="447" t="s">
        <v>420</v>
      </c>
    </row>
    <row r="55" spans="1:5" ht="40.799999999999997" customHeight="1" x14ac:dyDescent="0.2">
      <c r="A55" s="216" t="s">
        <v>1954</v>
      </c>
      <c r="B55" s="216" t="s">
        <v>1955</v>
      </c>
      <c r="C55" s="317">
        <v>756651</v>
      </c>
      <c r="D55" s="448" t="s">
        <v>419</v>
      </c>
      <c r="E55" s="447" t="s">
        <v>420</v>
      </c>
    </row>
    <row r="56" spans="1:5" ht="40.799999999999997" customHeight="1" x14ac:dyDescent="0.2">
      <c r="A56" s="216" t="s">
        <v>1956</v>
      </c>
      <c r="B56" s="216" t="s">
        <v>1241</v>
      </c>
      <c r="C56" s="317">
        <v>416496</v>
      </c>
      <c r="D56" s="448" t="s">
        <v>419</v>
      </c>
      <c r="E56" s="447" t="s">
        <v>420</v>
      </c>
    </row>
    <row r="57" spans="1:5" ht="40.799999999999997" customHeight="1" x14ac:dyDescent="0.2">
      <c r="A57" s="216" t="s">
        <v>1957</v>
      </c>
      <c r="B57" s="216" t="s">
        <v>1958</v>
      </c>
      <c r="C57" s="317">
        <v>119870</v>
      </c>
      <c r="D57" s="448" t="s">
        <v>419</v>
      </c>
      <c r="E57" s="447" t="s">
        <v>420</v>
      </c>
    </row>
    <row r="58" spans="1:5" ht="40.799999999999997" customHeight="1" x14ac:dyDescent="0.2">
      <c r="A58" s="216" t="s">
        <v>1959</v>
      </c>
      <c r="B58" s="216" t="s">
        <v>1960</v>
      </c>
      <c r="C58" s="317">
        <v>13800</v>
      </c>
      <c r="D58" s="448" t="s">
        <v>419</v>
      </c>
      <c r="E58" s="447" t="s">
        <v>420</v>
      </c>
    </row>
    <row r="59" spans="1:5" ht="40.799999999999997" customHeight="1" x14ac:dyDescent="0.2">
      <c r="A59" s="216" t="s">
        <v>1961</v>
      </c>
      <c r="B59" s="216" t="s">
        <v>1962</v>
      </c>
      <c r="C59" s="317">
        <v>122240</v>
      </c>
      <c r="D59" s="448" t="s">
        <v>419</v>
      </c>
      <c r="E59" s="447" t="s">
        <v>420</v>
      </c>
    </row>
    <row r="60" spans="1:5" ht="40.799999999999997" customHeight="1" x14ac:dyDescent="0.2">
      <c r="A60" s="216" t="s">
        <v>1963</v>
      </c>
      <c r="B60" s="216" t="s">
        <v>1964</v>
      </c>
      <c r="C60" s="317">
        <v>81346.7</v>
      </c>
      <c r="D60" s="448" t="s">
        <v>419</v>
      </c>
      <c r="E60" s="447" t="s">
        <v>420</v>
      </c>
    </row>
    <row r="61" spans="1:5" ht="40.799999999999997" customHeight="1" x14ac:dyDescent="0.2">
      <c r="A61" s="216" t="s">
        <v>1965</v>
      </c>
      <c r="B61" s="216" t="s">
        <v>1966</v>
      </c>
      <c r="C61" s="317">
        <v>235403</v>
      </c>
      <c r="D61" s="448" t="s">
        <v>419</v>
      </c>
      <c r="E61" s="447" t="s">
        <v>420</v>
      </c>
    </row>
    <row r="62" spans="1:5" ht="40.799999999999997" customHeight="1" x14ac:dyDescent="0.2">
      <c r="A62" s="216" t="s">
        <v>1967</v>
      </c>
      <c r="B62" s="216" t="s">
        <v>1968</v>
      </c>
      <c r="C62" s="317">
        <v>6000</v>
      </c>
      <c r="D62" s="448" t="s">
        <v>419</v>
      </c>
      <c r="E62" s="447" t="s">
        <v>420</v>
      </c>
    </row>
    <row r="63" spans="1:5" ht="40.799999999999997" customHeight="1" x14ac:dyDescent="0.2">
      <c r="A63" s="216" t="s">
        <v>1969</v>
      </c>
      <c r="B63" s="216" t="s">
        <v>1970</v>
      </c>
      <c r="C63" s="317">
        <v>8920</v>
      </c>
      <c r="D63" s="448" t="s">
        <v>419</v>
      </c>
      <c r="E63" s="447" t="s">
        <v>420</v>
      </c>
    </row>
    <row r="64" spans="1:5" ht="40.799999999999997" customHeight="1" x14ac:dyDescent="0.2">
      <c r="A64" s="216" t="s">
        <v>1971</v>
      </c>
      <c r="B64" s="216" t="s">
        <v>1972</v>
      </c>
      <c r="C64" s="317">
        <v>38012</v>
      </c>
      <c r="D64" s="448" t="s">
        <v>419</v>
      </c>
      <c r="E64" s="447" t="s">
        <v>420</v>
      </c>
    </row>
    <row r="65" spans="1:5" ht="40.799999999999997" customHeight="1" x14ac:dyDescent="0.2">
      <c r="A65" s="216" t="s">
        <v>1973</v>
      </c>
      <c r="B65" s="216" t="s">
        <v>1974</v>
      </c>
      <c r="C65" s="317">
        <v>500</v>
      </c>
      <c r="D65" s="448" t="s">
        <v>419</v>
      </c>
      <c r="E65" s="447" t="s">
        <v>420</v>
      </c>
    </row>
    <row r="66" spans="1:5" ht="40.799999999999997" customHeight="1" x14ac:dyDescent="0.2">
      <c r="A66" s="216" t="s">
        <v>1975</v>
      </c>
      <c r="B66" s="216" t="s">
        <v>1976</v>
      </c>
      <c r="C66" s="317">
        <v>93300</v>
      </c>
      <c r="D66" s="448" t="s">
        <v>419</v>
      </c>
      <c r="E66" s="447" t="s">
        <v>420</v>
      </c>
    </row>
    <row r="67" spans="1:5" ht="40.799999999999997" customHeight="1" x14ac:dyDescent="0.2">
      <c r="A67" s="216" t="s">
        <v>1977</v>
      </c>
      <c r="B67" s="216" t="s">
        <v>1978</v>
      </c>
      <c r="C67" s="317">
        <v>228000</v>
      </c>
      <c r="D67" s="448" t="s">
        <v>419</v>
      </c>
      <c r="E67" s="447" t="s">
        <v>420</v>
      </c>
    </row>
    <row r="68" spans="1:5" ht="40.799999999999997" customHeight="1" x14ac:dyDescent="0.2">
      <c r="A68" s="216" t="s">
        <v>1979</v>
      </c>
      <c r="B68" s="216" t="s">
        <v>1980</v>
      </c>
      <c r="C68" s="317">
        <v>153126</v>
      </c>
      <c r="D68" s="448" t="s">
        <v>419</v>
      </c>
      <c r="E68" s="447" t="s">
        <v>420</v>
      </c>
    </row>
    <row r="69" spans="1:5" ht="40.799999999999997" customHeight="1" x14ac:dyDescent="0.2">
      <c r="A69" s="216" t="s">
        <v>1981</v>
      </c>
      <c r="B69" s="216" t="s">
        <v>1982</v>
      </c>
      <c r="C69" s="317">
        <v>108500</v>
      </c>
      <c r="D69" s="448" t="s">
        <v>419</v>
      </c>
      <c r="E69" s="447" t="s">
        <v>420</v>
      </c>
    </row>
    <row r="70" spans="1:5" ht="40.799999999999997" customHeight="1" x14ac:dyDescent="0.2">
      <c r="A70" s="216" t="s">
        <v>1983</v>
      </c>
      <c r="B70" s="216" t="s">
        <v>1984</v>
      </c>
      <c r="C70" s="317">
        <v>7300</v>
      </c>
      <c r="D70" s="448" t="s">
        <v>419</v>
      </c>
      <c r="E70" s="447" t="s">
        <v>420</v>
      </c>
    </row>
    <row r="71" spans="1:5" ht="40.799999999999997" customHeight="1" x14ac:dyDescent="0.2">
      <c r="A71" s="216" t="s">
        <v>1088</v>
      </c>
      <c r="B71" s="216" t="s">
        <v>1089</v>
      </c>
      <c r="C71" s="317">
        <v>3000</v>
      </c>
      <c r="D71" s="448" t="s">
        <v>419</v>
      </c>
      <c r="E71" s="447" t="s">
        <v>420</v>
      </c>
    </row>
    <row r="72" spans="1:5" ht="40.799999999999997" customHeight="1" x14ac:dyDescent="0.2">
      <c r="A72" s="216" t="s">
        <v>1146</v>
      </c>
      <c r="B72" s="216" t="s">
        <v>1147</v>
      </c>
      <c r="C72" s="317">
        <v>34902</v>
      </c>
      <c r="D72" s="448" t="s">
        <v>419</v>
      </c>
      <c r="E72" s="447" t="s">
        <v>420</v>
      </c>
    </row>
    <row r="73" spans="1:5" ht="40.799999999999997" customHeight="1" x14ac:dyDescent="0.2">
      <c r="A73" s="216" t="s">
        <v>1090</v>
      </c>
      <c r="B73" s="216" t="s">
        <v>1091</v>
      </c>
      <c r="C73" s="317">
        <v>107134</v>
      </c>
      <c r="D73" s="448" t="s">
        <v>419</v>
      </c>
      <c r="E73" s="447" t="s">
        <v>420</v>
      </c>
    </row>
    <row r="74" spans="1:5" ht="40.799999999999997" customHeight="1" x14ac:dyDescent="0.2">
      <c r="A74" s="216" t="s">
        <v>304</v>
      </c>
      <c r="B74" s="216" t="s">
        <v>305</v>
      </c>
      <c r="C74" s="317">
        <v>30500</v>
      </c>
      <c r="D74" s="448" t="s">
        <v>419</v>
      </c>
      <c r="E74" s="447" t="s">
        <v>420</v>
      </c>
    </row>
    <row r="75" spans="1:5" ht="40.799999999999997" customHeight="1" x14ac:dyDescent="0.2">
      <c r="A75" s="216" t="s">
        <v>306</v>
      </c>
      <c r="B75" s="216" t="s">
        <v>307</v>
      </c>
      <c r="C75" s="317">
        <v>17400</v>
      </c>
      <c r="D75" s="448" t="s">
        <v>419</v>
      </c>
      <c r="E75" s="447" t="s">
        <v>420</v>
      </c>
    </row>
    <row r="76" spans="1:5" ht="40.799999999999997" customHeight="1" x14ac:dyDescent="0.2">
      <c r="A76" s="216" t="s">
        <v>1985</v>
      </c>
      <c r="B76" s="216" t="s">
        <v>1187</v>
      </c>
      <c r="C76" s="317">
        <v>3879.28</v>
      </c>
      <c r="D76" s="448" t="s">
        <v>419</v>
      </c>
      <c r="E76" s="447" t="s">
        <v>420</v>
      </c>
    </row>
    <row r="77" spans="1:5" ht="40.799999999999997" customHeight="1" x14ac:dyDescent="0.2">
      <c r="A77" s="216" t="s">
        <v>1986</v>
      </c>
      <c r="B77" s="216" t="s">
        <v>1245</v>
      </c>
      <c r="C77" s="317">
        <v>165882</v>
      </c>
      <c r="D77" s="448" t="s">
        <v>419</v>
      </c>
      <c r="E77" s="447" t="s">
        <v>420</v>
      </c>
    </row>
    <row r="78" spans="1:5" ht="40.799999999999997" customHeight="1" x14ac:dyDescent="0.2">
      <c r="A78" s="216" t="s">
        <v>1987</v>
      </c>
      <c r="B78" s="216" t="s">
        <v>1988</v>
      </c>
      <c r="C78" s="317">
        <v>7280</v>
      </c>
      <c r="D78" s="448" t="s">
        <v>419</v>
      </c>
      <c r="E78" s="447" t="s">
        <v>420</v>
      </c>
    </row>
    <row r="79" spans="1:5" ht="40.799999999999997" customHeight="1" x14ac:dyDescent="0.2">
      <c r="A79" s="216" t="s">
        <v>1989</v>
      </c>
      <c r="B79" s="216" t="s">
        <v>1254</v>
      </c>
      <c r="C79" s="317">
        <v>390911.23</v>
      </c>
      <c r="D79" s="448" t="s">
        <v>419</v>
      </c>
      <c r="E79" s="447" t="s">
        <v>420</v>
      </c>
    </row>
    <row r="80" spans="1:5" ht="40.799999999999997" customHeight="1" x14ac:dyDescent="0.2">
      <c r="A80" s="216" t="s">
        <v>1990</v>
      </c>
      <c r="B80" s="216" t="s">
        <v>1991</v>
      </c>
      <c r="C80" s="317">
        <v>360946.4</v>
      </c>
      <c r="D80" s="448" t="s">
        <v>419</v>
      </c>
      <c r="E80" s="447" t="s">
        <v>420</v>
      </c>
    </row>
    <row r="81" spans="1:5" ht="40.799999999999997" customHeight="1" x14ac:dyDescent="0.2">
      <c r="A81" s="216" t="s">
        <v>1992</v>
      </c>
      <c r="B81" s="216" t="s">
        <v>1993</v>
      </c>
      <c r="C81" s="317">
        <v>9395</v>
      </c>
      <c r="D81" s="448" t="s">
        <v>419</v>
      </c>
      <c r="E81" s="447" t="s">
        <v>420</v>
      </c>
    </row>
    <row r="82" spans="1:5" ht="40.799999999999997" customHeight="1" x14ac:dyDescent="0.2">
      <c r="A82" s="216" t="s">
        <v>1148</v>
      </c>
      <c r="B82" s="216" t="s">
        <v>1149</v>
      </c>
      <c r="C82" s="317">
        <v>778850</v>
      </c>
      <c r="D82" s="448" t="s">
        <v>419</v>
      </c>
      <c r="E82" s="447" t="s">
        <v>420</v>
      </c>
    </row>
    <row r="83" spans="1:5" ht="40.799999999999997" customHeight="1" x14ac:dyDescent="0.2">
      <c r="A83" s="216" t="s">
        <v>302</v>
      </c>
      <c r="B83" s="216" t="s">
        <v>303</v>
      </c>
      <c r="C83" s="317">
        <v>2600</v>
      </c>
      <c r="D83" s="448" t="s">
        <v>419</v>
      </c>
      <c r="E83" s="447" t="s">
        <v>420</v>
      </c>
    </row>
    <row r="84" spans="1:5" ht="40.799999999999997" customHeight="1" x14ac:dyDescent="0.2">
      <c r="A84" s="216" t="s">
        <v>1994</v>
      </c>
      <c r="B84" s="216" t="s">
        <v>1995</v>
      </c>
      <c r="C84" s="317">
        <v>245688.28</v>
      </c>
      <c r="D84" s="448" t="s">
        <v>419</v>
      </c>
      <c r="E84" s="447" t="s">
        <v>420</v>
      </c>
    </row>
    <row r="85" spans="1:5" ht="40.799999999999997" customHeight="1" x14ac:dyDescent="0.2">
      <c r="A85" s="216" t="s">
        <v>1996</v>
      </c>
      <c r="B85" s="216" t="s">
        <v>1997</v>
      </c>
      <c r="C85" s="317">
        <v>54050</v>
      </c>
      <c r="D85" s="448" t="s">
        <v>419</v>
      </c>
      <c r="E85" s="447" t="s">
        <v>420</v>
      </c>
    </row>
    <row r="86" spans="1:5" ht="40.799999999999997" customHeight="1" x14ac:dyDescent="0.2">
      <c r="A86" s="216" t="s">
        <v>1998</v>
      </c>
      <c r="B86" s="216" t="s">
        <v>1999</v>
      </c>
      <c r="C86" s="317">
        <v>61748.959999999999</v>
      </c>
      <c r="D86" s="448" t="s">
        <v>419</v>
      </c>
      <c r="E86" s="447" t="s">
        <v>420</v>
      </c>
    </row>
    <row r="87" spans="1:5" ht="40.799999999999997" customHeight="1" x14ac:dyDescent="0.2">
      <c r="A87" s="216" t="s">
        <v>2000</v>
      </c>
      <c r="B87" s="216" t="s">
        <v>2001</v>
      </c>
      <c r="C87" s="317">
        <v>400</v>
      </c>
      <c r="D87" s="448" t="s">
        <v>419</v>
      </c>
      <c r="E87" s="447" t="s">
        <v>420</v>
      </c>
    </row>
    <row r="88" spans="1:5" ht="40.799999999999997" customHeight="1" x14ac:dyDescent="0.2">
      <c r="A88" s="216" t="s">
        <v>2002</v>
      </c>
      <c r="B88" s="216" t="s">
        <v>2003</v>
      </c>
      <c r="C88" s="317">
        <v>70676.149999999994</v>
      </c>
      <c r="D88" s="448" t="s">
        <v>419</v>
      </c>
      <c r="E88" s="447" t="s">
        <v>420</v>
      </c>
    </row>
    <row r="89" spans="1:5" ht="40.799999999999997" customHeight="1" x14ac:dyDescent="0.2">
      <c r="A89" s="216" t="s">
        <v>2004</v>
      </c>
      <c r="B89" s="216" t="s">
        <v>2005</v>
      </c>
      <c r="C89" s="317">
        <v>23150</v>
      </c>
      <c r="D89" s="448" t="s">
        <v>419</v>
      </c>
      <c r="E89" s="447" t="s">
        <v>420</v>
      </c>
    </row>
    <row r="90" spans="1:5" ht="40.799999999999997" customHeight="1" x14ac:dyDescent="0.2">
      <c r="A90" s="216" t="s">
        <v>2006</v>
      </c>
      <c r="B90" s="216" t="s">
        <v>2007</v>
      </c>
      <c r="C90" s="317">
        <v>3400</v>
      </c>
      <c r="D90" s="448" t="s">
        <v>419</v>
      </c>
      <c r="E90" s="447" t="s">
        <v>420</v>
      </c>
    </row>
    <row r="91" spans="1:5" ht="40.799999999999997" customHeight="1" x14ac:dyDescent="0.2">
      <c r="A91" s="216" t="s">
        <v>2008</v>
      </c>
      <c r="B91" s="216" t="s">
        <v>2009</v>
      </c>
      <c r="C91" s="317">
        <v>139374</v>
      </c>
      <c r="D91" s="448" t="s">
        <v>419</v>
      </c>
      <c r="E91" s="447" t="s">
        <v>420</v>
      </c>
    </row>
    <row r="92" spans="1:5" ht="40.799999999999997" customHeight="1" x14ac:dyDescent="0.2">
      <c r="A92" s="216" t="s">
        <v>2010</v>
      </c>
      <c r="B92" s="216" t="s">
        <v>2011</v>
      </c>
      <c r="C92" s="317">
        <v>34800</v>
      </c>
      <c r="D92" s="448" t="s">
        <v>419</v>
      </c>
      <c r="E92" s="447" t="s">
        <v>420</v>
      </c>
    </row>
    <row r="93" spans="1:5" ht="40.799999999999997" customHeight="1" x14ac:dyDescent="0.2">
      <c r="A93" s="216" t="s">
        <v>2012</v>
      </c>
      <c r="B93" s="216" t="s">
        <v>2013</v>
      </c>
      <c r="C93" s="317">
        <v>196000</v>
      </c>
      <c r="D93" s="448" t="s">
        <v>419</v>
      </c>
      <c r="E93" s="447" t="s">
        <v>420</v>
      </c>
    </row>
    <row r="94" spans="1:5" ht="40.799999999999997" customHeight="1" x14ac:dyDescent="0.2">
      <c r="A94" s="216" t="s">
        <v>1092</v>
      </c>
      <c r="B94" s="216" t="s">
        <v>1093</v>
      </c>
      <c r="C94" s="317">
        <v>4000</v>
      </c>
      <c r="D94" s="448" t="s">
        <v>419</v>
      </c>
      <c r="E94" s="447" t="s">
        <v>420</v>
      </c>
    </row>
    <row r="95" spans="1:5" ht="40.799999999999997" customHeight="1" x14ac:dyDescent="0.2">
      <c r="A95" s="216" t="s">
        <v>2014</v>
      </c>
      <c r="B95" s="216" t="s">
        <v>2015</v>
      </c>
      <c r="C95" s="317">
        <v>2000</v>
      </c>
      <c r="D95" s="448" t="s">
        <v>419</v>
      </c>
      <c r="E95" s="447" t="s">
        <v>420</v>
      </c>
    </row>
    <row r="96" spans="1:5" ht="40.799999999999997" customHeight="1" x14ac:dyDescent="0.2">
      <c r="A96" s="216" t="s">
        <v>2016</v>
      </c>
      <c r="B96" s="216" t="s">
        <v>2017</v>
      </c>
      <c r="C96" s="317">
        <v>84758</v>
      </c>
      <c r="D96" s="448" t="s">
        <v>419</v>
      </c>
      <c r="E96" s="447" t="s">
        <v>420</v>
      </c>
    </row>
    <row r="97" spans="1:5" ht="40.799999999999997" customHeight="1" x14ac:dyDescent="0.2">
      <c r="A97" s="216" t="s">
        <v>2018</v>
      </c>
      <c r="B97" s="216" t="s">
        <v>2019</v>
      </c>
      <c r="C97" s="317">
        <v>456883</v>
      </c>
      <c r="D97" s="448" t="s">
        <v>419</v>
      </c>
      <c r="E97" s="447" t="s">
        <v>420</v>
      </c>
    </row>
    <row r="98" spans="1:5" ht="40.799999999999997" customHeight="1" x14ac:dyDescent="0.2">
      <c r="A98" s="216" t="s">
        <v>2020</v>
      </c>
      <c r="B98" s="216" t="s">
        <v>2021</v>
      </c>
      <c r="C98" s="317">
        <v>16850</v>
      </c>
      <c r="D98" s="448" t="s">
        <v>419</v>
      </c>
      <c r="E98" s="447" t="s">
        <v>420</v>
      </c>
    </row>
    <row r="99" spans="1:5" ht="40.799999999999997" customHeight="1" x14ac:dyDescent="0.2">
      <c r="A99" s="216" t="s">
        <v>2022</v>
      </c>
      <c r="B99" s="216" t="s">
        <v>2023</v>
      </c>
      <c r="C99" s="317">
        <v>449416</v>
      </c>
      <c r="D99" s="448" t="s">
        <v>419</v>
      </c>
      <c r="E99" s="447" t="s">
        <v>420</v>
      </c>
    </row>
    <row r="100" spans="1:5" ht="40.799999999999997" customHeight="1" x14ac:dyDescent="0.2">
      <c r="A100" s="216" t="s">
        <v>2024</v>
      </c>
      <c r="B100" s="216" t="s">
        <v>2025</v>
      </c>
      <c r="C100" s="317">
        <v>41739</v>
      </c>
      <c r="D100" s="448" t="s">
        <v>419</v>
      </c>
      <c r="E100" s="447" t="s">
        <v>420</v>
      </c>
    </row>
    <row r="101" spans="1:5" ht="40.799999999999997" customHeight="1" x14ac:dyDescent="0.2">
      <c r="A101" s="216" t="s">
        <v>2026</v>
      </c>
      <c r="B101" s="216" t="s">
        <v>2027</v>
      </c>
      <c r="C101" s="317">
        <v>850</v>
      </c>
      <c r="D101" s="448" t="s">
        <v>419</v>
      </c>
      <c r="E101" s="447" t="s">
        <v>420</v>
      </c>
    </row>
    <row r="102" spans="1:5" ht="40.799999999999997" customHeight="1" x14ac:dyDescent="0.2">
      <c r="A102" s="216" t="s">
        <v>2028</v>
      </c>
      <c r="B102" s="216" t="s">
        <v>2029</v>
      </c>
      <c r="C102" s="317">
        <v>600</v>
      </c>
      <c r="D102" s="448" t="s">
        <v>419</v>
      </c>
      <c r="E102" s="447" t="s">
        <v>420</v>
      </c>
    </row>
    <row r="103" spans="1:5" ht="40.799999999999997" customHeight="1" x14ac:dyDescent="0.2">
      <c r="A103" s="216" t="s">
        <v>2030</v>
      </c>
      <c r="B103" s="216" t="s">
        <v>2031</v>
      </c>
      <c r="C103" s="317">
        <v>100</v>
      </c>
      <c r="D103" s="448" t="s">
        <v>419</v>
      </c>
      <c r="E103" s="447" t="s">
        <v>420</v>
      </c>
    </row>
    <row r="104" spans="1:5" ht="40.799999999999997" customHeight="1" x14ac:dyDescent="0.2">
      <c r="A104" s="216" t="s">
        <v>2032</v>
      </c>
      <c r="B104" s="216" t="s">
        <v>2033</v>
      </c>
      <c r="C104" s="317">
        <v>9443</v>
      </c>
      <c r="D104" s="448" t="s">
        <v>419</v>
      </c>
      <c r="E104" s="447" t="s">
        <v>420</v>
      </c>
    </row>
    <row r="105" spans="1:5" ht="40.799999999999997" customHeight="1" x14ac:dyDescent="0.2">
      <c r="A105" s="216" t="s">
        <v>2034</v>
      </c>
      <c r="B105" s="216" t="s">
        <v>2035</v>
      </c>
      <c r="C105" s="317">
        <v>10602</v>
      </c>
      <c r="D105" s="448" t="s">
        <v>419</v>
      </c>
      <c r="E105" s="447" t="s">
        <v>420</v>
      </c>
    </row>
    <row r="106" spans="1:5" ht="40.799999999999997" customHeight="1" x14ac:dyDescent="0.2">
      <c r="A106" s="216" t="s">
        <v>2036</v>
      </c>
      <c r="B106" s="216" t="s">
        <v>2037</v>
      </c>
      <c r="C106" s="317">
        <v>2500</v>
      </c>
      <c r="D106" s="448" t="s">
        <v>419</v>
      </c>
      <c r="E106" s="447" t="s">
        <v>420</v>
      </c>
    </row>
    <row r="107" spans="1:5" ht="40.799999999999997" customHeight="1" x14ac:dyDescent="0.2">
      <c r="A107" s="216" t="s">
        <v>2038</v>
      </c>
      <c r="B107" s="216" t="s">
        <v>2039</v>
      </c>
      <c r="C107" s="317">
        <v>11800</v>
      </c>
      <c r="D107" s="448" t="s">
        <v>419</v>
      </c>
      <c r="E107" s="447" t="s">
        <v>420</v>
      </c>
    </row>
    <row r="108" spans="1:5" ht="40.799999999999997" customHeight="1" x14ac:dyDescent="0.2">
      <c r="A108" s="216" t="s">
        <v>2040</v>
      </c>
      <c r="B108" s="216" t="s">
        <v>2041</v>
      </c>
      <c r="C108" s="317">
        <v>375250</v>
      </c>
      <c r="D108" s="448" t="s">
        <v>419</v>
      </c>
      <c r="E108" s="447" t="s">
        <v>420</v>
      </c>
    </row>
    <row r="109" spans="1:5" ht="11.25" customHeight="1" x14ac:dyDescent="0.2">
      <c r="A109" s="216"/>
      <c r="B109" s="216"/>
      <c r="C109" s="317"/>
      <c r="D109" s="317"/>
      <c r="E109" s="296"/>
    </row>
    <row r="110" spans="1:5" x14ac:dyDescent="0.2">
      <c r="A110" s="326"/>
      <c r="B110" s="326" t="s">
        <v>766</v>
      </c>
      <c r="C110" s="325">
        <f>SUM(C8:C109)</f>
        <v>22966669.449999999</v>
      </c>
      <c r="D110" s="319"/>
      <c r="E110" s="319"/>
    </row>
    <row r="113" spans="1:5" ht="11.25" customHeight="1" x14ac:dyDescent="0.2">
      <c r="A113" s="210" t="s">
        <v>765</v>
      </c>
      <c r="B113" s="84"/>
      <c r="E113" s="318" t="s">
        <v>764</v>
      </c>
    </row>
    <row r="114" spans="1:5" x14ac:dyDescent="0.2">
      <c r="A114" s="281"/>
    </row>
    <row r="115" spans="1:5" ht="15" customHeight="1" x14ac:dyDescent="0.2">
      <c r="A115" s="221" t="s">
        <v>469</v>
      </c>
      <c r="B115" s="220" t="s">
        <v>470</v>
      </c>
      <c r="C115" s="218" t="s">
        <v>667</v>
      </c>
      <c r="D115" s="218" t="s">
        <v>763</v>
      </c>
      <c r="E115" s="218" t="s">
        <v>686</v>
      </c>
    </row>
    <row r="116" spans="1:5" x14ac:dyDescent="0.2">
      <c r="A116" s="324" t="s">
        <v>943</v>
      </c>
      <c r="B116" s="323"/>
      <c r="C116" s="322"/>
      <c r="D116" s="317"/>
      <c r="E116" s="296"/>
    </row>
    <row r="117" spans="1:5" x14ac:dyDescent="0.2">
      <c r="A117" s="216"/>
      <c r="B117" s="321"/>
      <c r="C117" s="317"/>
      <c r="D117" s="317"/>
      <c r="E117" s="296"/>
    </row>
    <row r="118" spans="1:5" x14ac:dyDescent="0.2">
      <c r="A118" s="316"/>
      <c r="B118" s="316" t="s">
        <v>762</v>
      </c>
      <c r="C118" s="320">
        <f>SUM(C116:C117)</f>
        <v>0</v>
      </c>
      <c r="D118" s="319"/>
      <c r="E118" s="319"/>
    </row>
  </sheetData>
  <phoneticPr fontId="24" type="noConversion"/>
  <dataValidations count="5">
    <dataValidation allowBlank="1" showInputMessage="1" showErrorMessage="1" prompt="Saldo final de la Información Financiera Trimestral que se presenta (trimestral: 1er, 2do, 3ro. o 4to.)." sqref="C7 C115"/>
    <dataValidation allowBlank="1" showInputMessage="1" showErrorMessage="1" prompt="Corresponde al número de la cuenta de acuerdo al Plan de Cuentas emitido por el CONAC (DOF 23/12/2015)." sqref="A7 A115"/>
    <dataValidation allowBlank="1" showInputMessage="1" showErrorMessage="1" prompt="Corresponde al nombre o descripción de la cuenta de acuerdo al Plan de Cuentas emitido por el CONAC." sqref="B7 B115"/>
    <dataValidation allowBlank="1" showInputMessage="1" showErrorMessage="1" prompt="Especificar origen de dicho recurso: Federal, Estatal, Municipal, Particulares." sqref="D7 D115"/>
    <dataValidation allowBlank="1" showInputMessage="1" showErrorMessage="1" prompt="Características cualitativas significativas que les impacten financieramente." sqref="E7 E115"/>
  </dataValidations>
  <printOptions horizontalCentered="1"/>
  <pageMargins left="0.31496062992125984" right="0.31496062992125984" top="0.74803149606299213" bottom="0.74803149606299213" header="0.31496062992125984" footer="0.31496062992125984"/>
  <pageSetup scale="64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/>
  </sheetViews>
  <sheetFormatPr baseColWidth="10" defaultColWidth="13.66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3.6640625" style="6"/>
  </cols>
  <sheetData>
    <row r="2" spans="1:5" ht="15" customHeight="1" x14ac:dyDescent="0.2">
      <c r="A2" s="452" t="s">
        <v>567</v>
      </c>
      <c r="B2" s="453"/>
    </row>
    <row r="3" spans="1:5" ht="10.8" thickBot="1" x14ac:dyDescent="0.25"/>
    <row r="4" spans="1:5" ht="14.1" customHeight="1" x14ac:dyDescent="0.2">
      <c r="A4" s="132" t="s">
        <v>658</v>
      </c>
      <c r="B4" s="89"/>
      <c r="C4" s="102"/>
      <c r="D4" s="89"/>
      <c r="E4" s="90"/>
    </row>
    <row r="5" spans="1:5" ht="14.1" customHeight="1" x14ac:dyDescent="0.2">
      <c r="A5" s="134" t="s">
        <v>568</v>
      </c>
      <c r="B5" s="12"/>
      <c r="C5" s="13"/>
      <c r="D5" s="12"/>
      <c r="E5" s="91"/>
    </row>
    <row r="6" spans="1:5" ht="14.1" customHeight="1" x14ac:dyDescent="0.2">
      <c r="A6" s="134" t="s">
        <v>597</v>
      </c>
      <c r="B6" s="87"/>
      <c r="C6" s="103"/>
      <c r="D6" s="87"/>
      <c r="E6" s="88"/>
    </row>
    <row r="7" spans="1:5" ht="14.1" customHeight="1" x14ac:dyDescent="0.2">
      <c r="A7" s="151" t="s">
        <v>604</v>
      </c>
      <c r="B7" s="12"/>
      <c r="C7" s="13"/>
      <c r="D7" s="12"/>
      <c r="E7" s="91"/>
    </row>
    <row r="8" spans="1:5" ht="14.1" customHeight="1" thickBot="1" x14ac:dyDescent="0.25">
      <c r="A8" s="139" t="s">
        <v>598</v>
      </c>
      <c r="B8" s="92"/>
      <c r="C8" s="104"/>
      <c r="D8" s="92"/>
      <c r="E8" s="93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1" spans="1:5" s="12" customFormat="1" x14ac:dyDescent="0.2">
      <c r="A1" s="21" t="s">
        <v>467</v>
      </c>
      <c r="B1" s="21"/>
      <c r="C1" s="330"/>
      <c r="D1" s="24"/>
      <c r="E1" s="5"/>
    </row>
    <row r="2" spans="1:5" s="12" customFormat="1" x14ac:dyDescent="0.2">
      <c r="A2" s="21" t="s">
        <v>563</v>
      </c>
      <c r="B2" s="21"/>
      <c r="C2" s="13"/>
    </row>
    <row r="3" spans="1:5" s="12" customFormat="1" x14ac:dyDescent="0.2">
      <c r="C3" s="13"/>
    </row>
    <row r="4" spans="1:5" s="12" customFormat="1" x14ac:dyDescent="0.2">
      <c r="C4" s="13"/>
    </row>
    <row r="5" spans="1:5" s="12" customFormat="1" x14ac:dyDescent="0.2">
      <c r="A5" s="210" t="s">
        <v>775</v>
      </c>
      <c r="B5" s="84"/>
      <c r="C5" s="7"/>
      <c r="D5" s="6"/>
      <c r="E5" s="318" t="s">
        <v>769</v>
      </c>
    </row>
    <row r="6" spans="1:5" s="12" customFormat="1" x14ac:dyDescent="0.2">
      <c r="A6" s="281"/>
      <c r="B6" s="6"/>
      <c r="C6" s="7"/>
      <c r="D6" s="6"/>
      <c r="E6" s="6"/>
    </row>
    <row r="7" spans="1:5" s="12" customFormat="1" ht="15" customHeight="1" x14ac:dyDescent="0.2">
      <c r="A7" s="221" t="s">
        <v>469</v>
      </c>
      <c r="B7" s="220" t="s">
        <v>470</v>
      </c>
      <c r="C7" s="218" t="s">
        <v>667</v>
      </c>
      <c r="D7" s="218" t="s">
        <v>763</v>
      </c>
      <c r="E7" s="218" t="s">
        <v>686</v>
      </c>
    </row>
    <row r="8" spans="1:5" s="12" customFormat="1" x14ac:dyDescent="0.2">
      <c r="A8" s="324" t="s">
        <v>943</v>
      </c>
      <c r="B8" s="323"/>
      <c r="C8" s="322"/>
      <c r="D8" s="317"/>
      <c r="E8" s="296"/>
    </row>
    <row r="9" spans="1:5" s="12" customFormat="1" x14ac:dyDescent="0.2">
      <c r="A9" s="216"/>
      <c r="B9" s="321"/>
      <c r="C9" s="317"/>
      <c r="D9" s="317"/>
      <c r="E9" s="296"/>
    </row>
    <row r="10" spans="1:5" s="12" customFormat="1" x14ac:dyDescent="0.2">
      <c r="A10" s="316"/>
      <c r="B10" s="316" t="s">
        <v>774</v>
      </c>
      <c r="C10" s="320">
        <f>SUM(C8:C9)</f>
        <v>0</v>
      </c>
      <c r="D10" s="319"/>
      <c r="E10" s="319"/>
    </row>
    <row r="11" spans="1:5" s="12" customFormat="1" x14ac:dyDescent="0.2">
      <c r="C11" s="13"/>
    </row>
    <row r="12" spans="1:5" s="12" customFormat="1" x14ac:dyDescent="0.2">
      <c r="C12" s="13"/>
    </row>
    <row r="13" spans="1:5" s="12" customFormat="1" ht="11.25" customHeight="1" x14ac:dyDescent="0.2">
      <c r="A13" s="210" t="s">
        <v>773</v>
      </c>
      <c r="B13" s="210"/>
      <c r="C13" s="13"/>
      <c r="D13" s="25"/>
      <c r="E13" s="84" t="s">
        <v>772</v>
      </c>
    </row>
    <row r="14" spans="1:5" s="24" customFormat="1" x14ac:dyDescent="0.2">
      <c r="A14" s="274"/>
      <c r="B14" s="274"/>
      <c r="C14" s="23"/>
      <c r="D14" s="25"/>
    </row>
    <row r="15" spans="1:5" ht="15" customHeight="1" x14ac:dyDescent="0.2">
      <c r="A15" s="221" t="s">
        <v>469</v>
      </c>
      <c r="B15" s="220" t="s">
        <v>470</v>
      </c>
      <c r="C15" s="218" t="s">
        <v>667</v>
      </c>
      <c r="D15" s="218" t="s">
        <v>763</v>
      </c>
      <c r="E15" s="218" t="s">
        <v>686</v>
      </c>
    </row>
    <row r="16" spans="1:5" ht="11.25" customHeight="1" x14ac:dyDescent="0.2">
      <c r="A16" s="231" t="s">
        <v>943</v>
      </c>
      <c r="B16" s="269"/>
      <c r="C16" s="215"/>
      <c r="D16" s="215"/>
      <c r="E16" s="296"/>
    </row>
    <row r="17" spans="1:5" x14ac:dyDescent="0.2">
      <c r="A17" s="231"/>
      <c r="B17" s="269"/>
      <c r="C17" s="215"/>
      <c r="D17" s="215"/>
      <c r="E17" s="296"/>
    </row>
    <row r="18" spans="1:5" x14ac:dyDescent="0.2">
      <c r="A18" s="329"/>
      <c r="B18" s="329" t="s">
        <v>771</v>
      </c>
      <c r="C18" s="328">
        <f>SUM(C16:C17)</f>
        <v>0</v>
      </c>
      <c r="D18" s="237"/>
      <c r="E18" s="237"/>
    </row>
    <row r="21" spans="1:5" x14ac:dyDescent="0.2">
      <c r="A21" s="210" t="s">
        <v>770</v>
      </c>
      <c r="B21" s="84"/>
      <c r="E21" s="318" t="s">
        <v>769</v>
      </c>
    </row>
    <row r="22" spans="1:5" x14ac:dyDescent="0.2">
      <c r="A22" s="281"/>
    </row>
    <row r="23" spans="1:5" ht="15" customHeight="1" x14ac:dyDescent="0.2">
      <c r="A23" s="221" t="s">
        <v>469</v>
      </c>
      <c r="B23" s="220" t="s">
        <v>470</v>
      </c>
      <c r="C23" s="218" t="s">
        <v>667</v>
      </c>
      <c r="D23" s="218" t="s">
        <v>763</v>
      </c>
      <c r="E23" s="218" t="s">
        <v>686</v>
      </c>
    </row>
    <row r="24" spans="1:5" x14ac:dyDescent="0.2">
      <c r="A24" s="324" t="s">
        <v>943</v>
      </c>
      <c r="B24" s="323"/>
      <c r="C24" s="322"/>
      <c r="D24" s="317"/>
      <c r="E24" s="296"/>
    </row>
    <row r="25" spans="1:5" x14ac:dyDescent="0.2">
      <c r="A25" s="216"/>
      <c r="B25" s="321"/>
      <c r="C25" s="317"/>
      <c r="D25" s="317"/>
      <c r="E25" s="296"/>
    </row>
    <row r="26" spans="1:5" x14ac:dyDescent="0.2">
      <c r="A26" s="316"/>
      <c r="B26" s="316" t="s">
        <v>768</v>
      </c>
      <c r="C26" s="320">
        <f>SUM(C24:C25)</f>
        <v>0</v>
      </c>
      <c r="D26" s="319"/>
      <c r="E26" s="319"/>
    </row>
  </sheetData>
  <phoneticPr fontId="24" type="noConversion"/>
  <dataValidations count="5">
    <dataValidation allowBlank="1" showInputMessage="1" showErrorMessage="1" prompt="Saldo final de la Información Financiera Trimestral que se presenta (trimestral: 1er, 2do, 3ro. o 4to.)." sqref="C7 C15 C23"/>
    <dataValidation allowBlank="1" showInputMessage="1" showErrorMessage="1" prompt="Corresponde al número de la cuenta de acuerdo al Plan de Cuentas emitido por el CONAC (DOF 23/12/2015)." sqref="A7 A15 A23"/>
    <dataValidation allowBlank="1" showInputMessage="1" showErrorMessage="1" prompt="Características cualitativas significativas que les impacten financieramente." sqref="E15 E7 E23"/>
    <dataValidation allowBlank="1" showInputMessage="1" showErrorMessage="1" prompt="Especificar origen de dicho recurso: Federal, Estatal, Municipal, Particulares." sqref="D15 D7 D23"/>
    <dataValidation allowBlank="1" showInputMessage="1" showErrorMessage="1" prompt="Corresponde al nombre o descripción de la cuenta de acuerdo al Plan de Cuentas emitido por el CONAC." sqref="B15 B7 B23"/>
  </dataValidations>
  <pageMargins left="0.7" right="0.7" top="0.75" bottom="0.75" header="0.3" footer="0.3"/>
  <pageSetup scale="7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16384" width="11.44140625" style="6"/>
  </cols>
  <sheetData>
    <row r="2" spans="1:5" ht="15" customHeight="1" x14ac:dyDescent="0.2">
      <c r="A2" s="452" t="s">
        <v>567</v>
      </c>
      <c r="B2" s="453"/>
      <c r="C2" s="6"/>
    </row>
    <row r="3" spans="1:5" ht="10.8" thickBot="1" x14ac:dyDescent="0.25">
      <c r="C3" s="6"/>
    </row>
    <row r="4" spans="1:5" ht="14.1" customHeight="1" x14ac:dyDescent="0.2">
      <c r="A4" s="132" t="s">
        <v>658</v>
      </c>
      <c r="B4" s="89"/>
      <c r="C4" s="89"/>
      <c r="D4" s="89"/>
      <c r="E4" s="90"/>
    </row>
    <row r="5" spans="1:5" ht="14.1" customHeight="1" x14ac:dyDescent="0.2">
      <c r="A5" s="134" t="s">
        <v>568</v>
      </c>
      <c r="B5" s="12"/>
      <c r="C5" s="12"/>
      <c r="D5" s="12"/>
      <c r="E5" s="91"/>
    </row>
    <row r="6" spans="1:5" ht="14.1" customHeight="1" x14ac:dyDescent="0.2">
      <c r="A6" s="134" t="s">
        <v>597</v>
      </c>
      <c r="B6" s="100"/>
      <c r="C6" s="100"/>
      <c r="D6" s="100"/>
      <c r="E6" s="101"/>
    </row>
    <row r="7" spans="1:5" ht="14.1" customHeight="1" x14ac:dyDescent="0.2">
      <c r="A7" s="157" t="s">
        <v>604</v>
      </c>
      <c r="B7" s="12"/>
      <c r="C7" s="12"/>
      <c r="D7" s="12"/>
      <c r="E7" s="91"/>
    </row>
    <row r="8" spans="1:5" ht="14.1" customHeight="1" thickBot="1" x14ac:dyDescent="0.25">
      <c r="A8" s="158" t="s">
        <v>598</v>
      </c>
      <c r="B8" s="92"/>
      <c r="C8" s="92"/>
      <c r="D8" s="92"/>
      <c r="E8" s="93"/>
    </row>
    <row r="9" spans="1:5" x14ac:dyDescent="0.2">
      <c r="C9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ColWidth="11.44140625" defaultRowHeight="10.199999999999999" x14ac:dyDescent="0.2"/>
  <cols>
    <col min="1" max="1" width="8.6640625" style="184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7" width="12.33203125" style="27" customWidth="1"/>
    <col min="8" max="8" width="14.33203125" style="27" customWidth="1"/>
    <col min="9" max="9" width="13.44140625" style="27" customWidth="1"/>
    <col min="10" max="10" width="9.44140625" style="27" customWidth="1"/>
    <col min="11" max="12" width="9.6640625" style="27" customWidth="1"/>
    <col min="13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87"/>
    <col min="29" max="16384" width="11.44140625" style="186"/>
  </cols>
  <sheetData>
    <row r="1" spans="1:28" s="24" customFormat="1" ht="18" customHeight="1" x14ac:dyDescent="0.2">
      <c r="A1" s="466" t="s">
        <v>663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5"/>
      <c r="AB1" s="12"/>
    </row>
    <row r="2" spans="1:28" s="24" customFormat="1" x14ac:dyDescent="0.2">
      <c r="A2" s="6"/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6"/>
      <c r="Q2" s="6"/>
      <c r="R2" s="6"/>
      <c r="S2" s="26"/>
      <c r="T2" s="6"/>
      <c r="U2" s="6"/>
      <c r="V2" s="6"/>
      <c r="W2" s="6"/>
      <c r="X2" s="6"/>
      <c r="Y2" s="6"/>
      <c r="Z2" s="6"/>
      <c r="AA2" s="6"/>
      <c r="AB2" s="12"/>
    </row>
    <row r="3" spans="1:28" s="24" customFormat="1" x14ac:dyDescent="0.2">
      <c r="A3" s="6"/>
      <c r="B3" s="6"/>
      <c r="C3" s="6"/>
      <c r="D3" s="6"/>
      <c r="E3" s="6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6"/>
      <c r="S3" s="26"/>
      <c r="T3" s="6"/>
      <c r="U3" s="6"/>
      <c r="V3" s="6"/>
      <c r="W3" s="6"/>
      <c r="X3" s="6"/>
      <c r="Y3" s="6"/>
      <c r="Z3" s="6"/>
      <c r="AA3" s="6"/>
      <c r="AB3" s="12"/>
    </row>
    <row r="4" spans="1:28" s="24" customFormat="1" ht="11.25" customHeight="1" x14ac:dyDescent="0.2">
      <c r="A4" s="210" t="s">
        <v>554</v>
      </c>
      <c r="B4" s="182"/>
      <c r="C4" s="182"/>
      <c r="D4" s="182"/>
      <c r="E4" s="183"/>
      <c r="F4" s="13"/>
      <c r="G4" s="13"/>
      <c r="H4" s="13"/>
      <c r="I4" s="13"/>
      <c r="J4" s="27"/>
      <c r="K4" s="27"/>
      <c r="L4" s="27"/>
      <c r="M4" s="27"/>
      <c r="N4" s="27"/>
      <c r="O4" s="7"/>
      <c r="P4" s="467" t="s">
        <v>478</v>
      </c>
      <c r="Q4" s="467"/>
      <c r="R4" s="467"/>
      <c r="S4" s="467"/>
      <c r="T4" s="467"/>
      <c r="U4" s="6"/>
      <c r="V4" s="6"/>
      <c r="W4" s="6"/>
      <c r="X4" s="6"/>
      <c r="Y4" s="6"/>
      <c r="Z4" s="6"/>
      <c r="AA4" s="6"/>
      <c r="AB4" s="12"/>
    </row>
    <row r="5" spans="1:28" s="24" customFormat="1" x14ac:dyDescent="0.2">
      <c r="A5" s="73"/>
      <c r="B5" s="74"/>
      <c r="C5" s="75"/>
      <c r="D5" s="8"/>
      <c r="E5" s="25"/>
      <c r="F5" s="23"/>
      <c r="G5" s="23"/>
      <c r="H5" s="23"/>
      <c r="I5" s="23"/>
      <c r="J5" s="9"/>
      <c r="K5" s="9"/>
      <c r="L5" s="9"/>
      <c r="M5" s="9"/>
      <c r="N5" s="9"/>
      <c r="O5" s="9"/>
      <c r="P5" s="8"/>
      <c r="Q5" s="8"/>
      <c r="R5" s="8"/>
      <c r="S5" s="28"/>
      <c r="T5" s="8"/>
      <c r="U5" s="8"/>
      <c r="V5" s="8"/>
      <c r="W5" s="8"/>
      <c r="X5" s="8"/>
      <c r="Y5" s="8"/>
      <c r="Z5" s="8"/>
      <c r="AA5" s="8"/>
    </row>
    <row r="6" spans="1:28" ht="15.75" customHeight="1" x14ac:dyDescent="0.2">
      <c r="A6" s="76"/>
      <c r="B6" s="468" t="s">
        <v>479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9"/>
    </row>
    <row r="7" spans="1:28" ht="12.9" customHeight="1" x14ac:dyDescent="0.2">
      <c r="A7" s="205"/>
      <c r="B7" s="205"/>
      <c r="C7" s="205"/>
      <c r="D7" s="205"/>
      <c r="E7" s="205"/>
      <c r="F7" s="208" t="s">
        <v>544</v>
      </c>
      <c r="G7" s="207"/>
      <c r="H7" s="209" t="s">
        <v>662</v>
      </c>
      <c r="I7" s="206"/>
      <c r="J7" s="205"/>
      <c r="K7" s="208" t="s">
        <v>545</v>
      </c>
      <c r="L7" s="207"/>
      <c r="M7" s="206"/>
      <c r="N7" s="206"/>
      <c r="O7" s="206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</row>
    <row r="8" spans="1:28" s="200" customFormat="1" ht="33.75" customHeight="1" x14ac:dyDescent="0.3">
      <c r="A8" s="202" t="s">
        <v>549</v>
      </c>
      <c r="B8" s="202" t="s">
        <v>480</v>
      </c>
      <c r="C8" s="202" t="s">
        <v>481</v>
      </c>
      <c r="D8" s="202" t="s">
        <v>558</v>
      </c>
      <c r="E8" s="202" t="s">
        <v>550</v>
      </c>
      <c r="F8" s="204" t="s">
        <v>493</v>
      </c>
      <c r="G8" s="204" t="s">
        <v>494</v>
      </c>
      <c r="H8" s="204" t="s">
        <v>494</v>
      </c>
      <c r="I8" s="203" t="s">
        <v>551</v>
      </c>
      <c r="J8" s="202" t="s">
        <v>482</v>
      </c>
      <c r="K8" s="204" t="s">
        <v>493</v>
      </c>
      <c r="L8" s="204" t="s">
        <v>494</v>
      </c>
      <c r="M8" s="203" t="s">
        <v>546</v>
      </c>
      <c r="N8" s="203" t="s">
        <v>547</v>
      </c>
      <c r="O8" s="203" t="s">
        <v>483</v>
      </c>
      <c r="P8" s="202" t="s">
        <v>552</v>
      </c>
      <c r="Q8" s="202" t="s">
        <v>553</v>
      </c>
      <c r="R8" s="202" t="s">
        <v>484</v>
      </c>
      <c r="S8" s="202" t="s">
        <v>485</v>
      </c>
      <c r="T8" s="202" t="s">
        <v>486</v>
      </c>
      <c r="U8" s="202" t="s">
        <v>487</v>
      </c>
      <c r="V8" s="202" t="s">
        <v>488</v>
      </c>
      <c r="W8" s="202" t="s">
        <v>489</v>
      </c>
      <c r="X8" s="202" t="s">
        <v>490</v>
      </c>
      <c r="Y8" s="202" t="s">
        <v>548</v>
      </c>
      <c r="Z8" s="202" t="s">
        <v>491</v>
      </c>
      <c r="AA8" s="202" t="s">
        <v>492</v>
      </c>
      <c r="AB8" s="201"/>
    </row>
    <row r="9" spans="1:28" x14ac:dyDescent="0.2">
      <c r="A9" s="197" t="s">
        <v>495</v>
      </c>
      <c r="B9" s="192" t="s">
        <v>943</v>
      </c>
      <c r="C9" s="190"/>
      <c r="D9" s="190"/>
      <c r="E9" s="190"/>
      <c r="F9" s="194"/>
      <c r="G9" s="194"/>
      <c r="H9" s="196"/>
      <c r="I9" s="196"/>
      <c r="J9" s="195"/>
      <c r="K9" s="194"/>
      <c r="L9" s="194"/>
      <c r="M9" s="194"/>
      <c r="N9" s="194"/>
      <c r="O9" s="194"/>
      <c r="P9" s="193"/>
      <c r="Q9" s="193"/>
      <c r="R9" s="191"/>
      <c r="S9" s="191"/>
      <c r="T9" s="190"/>
      <c r="U9" s="190"/>
      <c r="V9" s="192"/>
      <c r="W9" s="192"/>
      <c r="X9" s="190"/>
      <c r="Y9" s="190"/>
      <c r="Z9" s="191"/>
      <c r="AA9" s="190"/>
    </row>
    <row r="10" spans="1:28" s="198" customFormat="1" x14ac:dyDescent="0.2">
      <c r="A10" s="197" t="s">
        <v>496</v>
      </c>
      <c r="B10" s="192"/>
      <c r="C10" s="190"/>
      <c r="D10" s="190"/>
      <c r="E10" s="190"/>
      <c r="F10" s="194"/>
      <c r="G10" s="194"/>
      <c r="H10" s="196"/>
      <c r="I10" s="196"/>
      <c r="J10" s="195"/>
      <c r="K10" s="194"/>
      <c r="L10" s="194"/>
      <c r="M10" s="194"/>
      <c r="N10" s="194"/>
      <c r="O10" s="194"/>
      <c r="P10" s="193"/>
      <c r="Q10" s="193"/>
      <c r="R10" s="191"/>
      <c r="S10" s="191"/>
      <c r="T10" s="190"/>
      <c r="U10" s="190"/>
      <c r="V10" s="192"/>
      <c r="W10" s="192"/>
      <c r="X10" s="190"/>
      <c r="Y10" s="190"/>
      <c r="Z10" s="191"/>
      <c r="AA10" s="190"/>
      <c r="AB10" s="199"/>
    </row>
    <row r="11" spans="1:28" s="187" customFormat="1" x14ac:dyDescent="0.2">
      <c r="A11" s="197" t="s">
        <v>497</v>
      </c>
      <c r="B11" s="192"/>
      <c r="C11" s="190"/>
      <c r="D11" s="190"/>
      <c r="E11" s="190"/>
      <c r="F11" s="194"/>
      <c r="G11" s="194"/>
      <c r="H11" s="196"/>
      <c r="I11" s="196"/>
      <c r="J11" s="195"/>
      <c r="K11" s="194"/>
      <c r="L11" s="194"/>
      <c r="M11" s="194"/>
      <c r="N11" s="194"/>
      <c r="O11" s="194"/>
      <c r="P11" s="193"/>
      <c r="Q11" s="193"/>
      <c r="R11" s="191"/>
      <c r="S11" s="191"/>
      <c r="T11" s="190"/>
      <c r="U11" s="190"/>
      <c r="V11" s="192"/>
      <c r="W11" s="192"/>
      <c r="X11" s="190"/>
      <c r="Y11" s="190"/>
      <c r="Z11" s="191"/>
      <c r="AA11" s="190"/>
    </row>
    <row r="12" spans="1:28" s="187" customFormat="1" x14ac:dyDescent="0.2">
      <c r="A12" s="197" t="s">
        <v>498</v>
      </c>
      <c r="B12" s="192"/>
      <c r="C12" s="190"/>
      <c r="D12" s="190"/>
      <c r="E12" s="190"/>
      <c r="F12" s="194"/>
      <c r="G12" s="194"/>
      <c r="H12" s="196"/>
      <c r="I12" s="196"/>
      <c r="J12" s="195"/>
      <c r="K12" s="194"/>
      <c r="L12" s="194"/>
      <c r="M12" s="194"/>
      <c r="N12" s="194"/>
      <c r="O12" s="194"/>
      <c r="P12" s="193"/>
      <c r="Q12" s="193"/>
      <c r="R12" s="191"/>
      <c r="S12" s="191"/>
      <c r="T12" s="190"/>
      <c r="U12" s="190"/>
      <c r="V12" s="192"/>
      <c r="W12" s="192"/>
      <c r="X12" s="190"/>
      <c r="Y12" s="190"/>
      <c r="Z12" s="191"/>
      <c r="AA12" s="190"/>
    </row>
    <row r="13" spans="1:28" s="187" customFormat="1" x14ac:dyDescent="0.2">
      <c r="A13" s="197"/>
      <c r="B13" s="192"/>
      <c r="C13" s="190"/>
      <c r="D13" s="190"/>
      <c r="E13" s="190"/>
      <c r="F13" s="194"/>
      <c r="G13" s="194"/>
      <c r="H13" s="196"/>
      <c r="I13" s="196"/>
      <c r="J13" s="195"/>
      <c r="K13" s="194"/>
      <c r="L13" s="194"/>
      <c r="M13" s="194"/>
      <c r="N13" s="194"/>
      <c r="O13" s="194"/>
      <c r="P13" s="193"/>
      <c r="Q13" s="193"/>
      <c r="R13" s="191"/>
      <c r="S13" s="191"/>
      <c r="T13" s="190"/>
      <c r="U13" s="190"/>
      <c r="V13" s="192"/>
      <c r="W13" s="192"/>
      <c r="X13" s="190"/>
      <c r="Y13" s="190"/>
      <c r="Z13" s="191"/>
      <c r="AA13" s="190"/>
    </row>
    <row r="14" spans="1:28" s="187" customFormat="1" x14ac:dyDescent="0.2">
      <c r="A14" s="197"/>
      <c r="B14" s="192"/>
      <c r="C14" s="190"/>
      <c r="D14" s="190"/>
      <c r="E14" s="190"/>
      <c r="F14" s="194"/>
      <c r="G14" s="194"/>
      <c r="H14" s="196"/>
      <c r="I14" s="196"/>
      <c r="J14" s="195"/>
      <c r="K14" s="194"/>
      <c r="L14" s="194"/>
      <c r="M14" s="194"/>
      <c r="N14" s="194"/>
      <c r="O14" s="194"/>
      <c r="P14" s="193"/>
      <c r="Q14" s="193"/>
      <c r="R14" s="191"/>
      <c r="S14" s="191"/>
      <c r="T14" s="190"/>
      <c r="U14" s="190"/>
      <c r="V14" s="192"/>
      <c r="W14" s="192"/>
      <c r="X14" s="190"/>
      <c r="Y14" s="190"/>
      <c r="Z14" s="191"/>
      <c r="AA14" s="190"/>
    </row>
    <row r="15" spans="1:28" s="187" customFormat="1" x14ac:dyDescent="0.2">
      <c r="A15" s="197"/>
      <c r="B15" s="192"/>
      <c r="C15" s="190"/>
      <c r="D15" s="190"/>
      <c r="E15" s="190"/>
      <c r="F15" s="194"/>
      <c r="G15" s="194"/>
      <c r="H15" s="196"/>
      <c r="I15" s="196"/>
      <c r="J15" s="195"/>
      <c r="K15" s="194"/>
      <c r="L15" s="194"/>
      <c r="M15" s="194"/>
      <c r="N15" s="194"/>
      <c r="O15" s="194"/>
      <c r="P15" s="193"/>
      <c r="Q15" s="193"/>
      <c r="R15" s="191"/>
      <c r="S15" s="191"/>
      <c r="T15" s="190"/>
      <c r="U15" s="190"/>
      <c r="V15" s="192"/>
      <c r="W15" s="192"/>
      <c r="X15" s="190"/>
      <c r="Y15" s="190"/>
      <c r="Z15" s="191"/>
      <c r="AA15" s="190"/>
    </row>
    <row r="16" spans="1:28" s="187" customFormat="1" x14ac:dyDescent="0.2">
      <c r="A16" s="197"/>
      <c r="B16" s="192"/>
      <c r="C16" s="190"/>
      <c r="D16" s="190"/>
      <c r="E16" s="190"/>
      <c r="F16" s="194"/>
      <c r="G16" s="194"/>
      <c r="H16" s="196"/>
      <c r="I16" s="196"/>
      <c r="J16" s="195"/>
      <c r="K16" s="194"/>
      <c r="L16" s="194"/>
      <c r="M16" s="194"/>
      <c r="N16" s="194"/>
      <c r="O16" s="194"/>
      <c r="P16" s="193"/>
      <c r="Q16" s="193"/>
      <c r="R16" s="191"/>
      <c r="S16" s="191"/>
      <c r="T16" s="190"/>
      <c r="U16" s="190"/>
      <c r="V16" s="192"/>
      <c r="W16" s="192"/>
      <c r="X16" s="190"/>
      <c r="Y16" s="190"/>
      <c r="Z16" s="191"/>
      <c r="AA16" s="190"/>
    </row>
    <row r="17" spans="1:27" x14ac:dyDescent="0.2">
      <c r="A17" s="197"/>
      <c r="B17" s="192"/>
      <c r="C17" s="190"/>
      <c r="D17" s="190"/>
      <c r="E17" s="190"/>
      <c r="F17" s="194"/>
      <c r="G17" s="194"/>
      <c r="H17" s="196"/>
      <c r="I17" s="196"/>
      <c r="J17" s="195"/>
      <c r="K17" s="194"/>
      <c r="L17" s="194"/>
      <c r="M17" s="194"/>
      <c r="N17" s="194"/>
      <c r="O17" s="194"/>
      <c r="P17" s="193"/>
      <c r="Q17" s="193"/>
      <c r="R17" s="191"/>
      <c r="S17" s="191"/>
      <c r="T17" s="190"/>
      <c r="U17" s="190"/>
      <c r="V17" s="192"/>
      <c r="W17" s="192"/>
      <c r="X17" s="190"/>
      <c r="Y17" s="190"/>
      <c r="Z17" s="191"/>
      <c r="AA17" s="190"/>
    </row>
    <row r="18" spans="1:27" s="188" customFormat="1" x14ac:dyDescent="0.2">
      <c r="A18" s="189">
        <v>900001</v>
      </c>
      <c r="B18" s="77" t="s">
        <v>499</v>
      </c>
      <c r="C18" s="77"/>
      <c r="D18" s="77"/>
      <c r="E18" s="77"/>
      <c r="F18" s="78">
        <f>SUM(F9:F17)</f>
        <v>0</v>
      </c>
      <c r="G18" s="78">
        <f>SUM(G9:G17)</f>
        <v>0</v>
      </c>
      <c r="H18" s="78">
        <f>SUM(H9:H17)</f>
        <v>0</v>
      </c>
      <c r="I18" s="78">
        <f>SUM(I9:I17)</f>
        <v>0</v>
      </c>
      <c r="J18" s="79"/>
      <c r="K18" s="78">
        <f>SUM(K9:K17)</f>
        <v>0</v>
      </c>
      <c r="L18" s="78">
        <f>SUM(L9:L17)</f>
        <v>0</v>
      </c>
      <c r="M18" s="78">
        <f>SUM(M9:M17)</f>
        <v>0</v>
      </c>
      <c r="N18" s="78">
        <f>SUM(N9:N17)</f>
        <v>0</v>
      </c>
      <c r="O18" s="78">
        <f>SUM(O9:O17)</f>
        <v>0</v>
      </c>
      <c r="P18" s="80"/>
      <c r="Q18" s="77"/>
      <c r="R18" s="77"/>
      <c r="S18" s="81"/>
      <c r="T18" s="77"/>
      <c r="U18" s="77"/>
      <c r="V18" s="77"/>
      <c r="W18" s="77"/>
      <c r="X18" s="77"/>
      <c r="Y18" s="77"/>
      <c r="Z18" s="77"/>
      <c r="AA18" s="77"/>
    </row>
    <row r="19" spans="1:27" s="188" customFormat="1" x14ac:dyDescent="0.2">
      <c r="A19" s="15"/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2"/>
      <c r="Q19" s="30"/>
      <c r="R19" s="30"/>
      <c r="S19" s="33"/>
      <c r="T19" s="30"/>
      <c r="U19" s="30"/>
      <c r="V19" s="30"/>
      <c r="W19" s="30"/>
      <c r="X19" s="30"/>
      <c r="Y19" s="30"/>
      <c r="Z19" s="30"/>
      <c r="AA19" s="30"/>
    </row>
    <row r="20" spans="1:27" s="188" customFormat="1" x14ac:dyDescent="0.2">
      <c r="A20" s="15"/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0"/>
      <c r="R20" s="30"/>
      <c r="S20" s="33"/>
      <c r="T20" s="30"/>
      <c r="U20" s="30"/>
      <c r="V20" s="30"/>
      <c r="W20" s="30"/>
      <c r="X20" s="30"/>
      <c r="Y20" s="30"/>
      <c r="Z20" s="30"/>
      <c r="AA20" s="30"/>
    </row>
  </sheetData>
  <sheetProtection sheet="1" objects="1" scenarios="1" insertRows="0" deleteRows="0" autoFilter="0"/>
  <mergeCells count="3">
    <mergeCell ref="A1:Z1"/>
    <mergeCell ref="P4:T4"/>
    <mergeCell ref="B6:AA6"/>
  </mergeCells>
  <phoneticPr fontId="24" type="noConversion"/>
  <dataValidations count="25">
    <dataValidation allowBlank="1" showInputMessage="1" showErrorMessage="1" prompt="Costo financiero al periodo que se está reportando." sqref="N7:N8"/>
    <dataValidation allowBlank="1" showInputMessage="1" showErrorMessage="1" prompt="Monto del Capital (PRÉSTAMO O FINANCIAMIENTO) pagado al periodo, sin intereses." sqref="O7:O8"/>
    <dataValidation allowBlank="1" showInputMessage="1" showErrorMessage="1" prompt="Corresponde al número consecutivo que la entidad le asigne para enumerar las deudas." sqref="A7:A8"/>
    <dataValidation allowBlank="1" showInputMessage="1" showErrorMessage="1" prompt="Obra, bien o servicio por el cual se contrató el crédito." sqref="B7:B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El registro numérico con que el ACREEDOR registra el contrato." sqref="D7:D8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Monto del Capital (PRÉSTAMO O FINANCIAMIENTO) contratado. " sqref="F7:G7"/>
    <dataValidation allowBlank="1" showInputMessage="1" showErrorMessage="1" prompt="Monto del financiamiento que efectivamente se ha utilizado." sqref="H7"/>
    <dataValidation allowBlank="1" showInputMessage="1" showErrorMessage="1" prompt="Saldo por pagar actualizado." sqref="I7:I8"/>
    <dataValidation allowBlank="1" showInputMessage="1" showErrorMessage="1" prompt="Intereses pactados durante la vigencia del contrato." sqref="J7:J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Número de pagos efectuados durante el periodo que se está reportando." sqref="Q7:Q8"/>
    <dataValidation allowBlank="1" showInputMessage="1" showErrorMessage="1" prompt="Fecha al momento del otorgamiento del crédito y se plasma en el contrato." sqref="R7:R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Ampliación en su caso, de la &quot;FECHA DE VENCIMIENTO&quot;." sqref="U7:U8"/>
    <dataValidation allowBlank="1" showInputMessage="1" showErrorMessage="1" prompt="Por lo regular el Gobierno del Estado, es el Aval de los Municipios." sqref="V7:V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Especificar la fuente del ingreso con el que se cubrirá el financiamiento." sqref="X7:X8"/>
    <dataValidation allowBlank="1" showInputMessage="1" showErrorMessage="1" prompt="Documento donde el Congreso Estatal autoriza al ENTE PÚBLICO A CONTRAER DEUDA." sqref="Y7:Y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Fecha en que el Congreso Estatal autoriza al ENTE PÚBLICO A CONTRAER DEUDA." sqref="Z7:Z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11.44140625" defaultRowHeight="10.199999999999999" x14ac:dyDescent="0.2"/>
  <cols>
    <col min="1" max="1" width="20.6640625" style="8" customWidth="1"/>
    <col min="2" max="2" width="50.6640625" style="8" customWidth="1"/>
    <col min="3" max="3" width="17.6640625" style="9" customWidth="1"/>
    <col min="4" max="5" width="17.6640625" style="61" customWidth="1"/>
    <col min="6" max="6" width="14.6640625" style="8" customWidth="1"/>
    <col min="7" max="16384" width="11.44140625" style="8"/>
  </cols>
  <sheetData>
    <row r="2" spans="1:6" ht="15" customHeight="1" x14ac:dyDescent="0.2">
      <c r="A2" s="452" t="s">
        <v>567</v>
      </c>
      <c r="B2" s="453"/>
      <c r="C2" s="8"/>
      <c r="D2" s="85"/>
      <c r="E2" s="85"/>
    </row>
    <row r="3" spans="1:6" ht="10.8" thickBot="1" x14ac:dyDescent="0.25">
      <c r="A3" s="86"/>
      <c r="B3" s="24"/>
      <c r="C3" s="24"/>
      <c r="D3" s="29"/>
      <c r="E3" s="29"/>
      <c r="F3" s="24"/>
    </row>
    <row r="4" spans="1:6" ht="14.1" customHeight="1" x14ac:dyDescent="0.2">
      <c r="A4" s="132" t="s">
        <v>658</v>
      </c>
      <c r="B4" s="133"/>
      <c r="C4" s="133"/>
      <c r="D4" s="133"/>
      <c r="E4" s="133"/>
      <c r="F4" s="98"/>
    </row>
    <row r="5" spans="1:6" ht="14.1" customHeight="1" x14ac:dyDescent="0.2">
      <c r="A5" s="134" t="s">
        <v>568</v>
      </c>
      <c r="B5" s="135"/>
      <c r="C5" s="135"/>
      <c r="D5" s="135"/>
      <c r="E5" s="135"/>
      <c r="F5" s="98"/>
    </row>
    <row r="6" spans="1:6" ht="14.1" customHeight="1" x14ac:dyDescent="0.2">
      <c r="A6" s="454" t="s">
        <v>652</v>
      </c>
      <c r="B6" s="455"/>
      <c r="C6" s="455"/>
      <c r="D6" s="455"/>
      <c r="E6" s="455"/>
      <c r="F6" s="131"/>
    </row>
    <row r="7" spans="1:6" ht="14.1" customHeight="1" x14ac:dyDescent="0.2">
      <c r="A7" s="134" t="s">
        <v>569</v>
      </c>
      <c r="B7" s="135"/>
      <c r="C7" s="135"/>
      <c r="D7" s="135"/>
      <c r="E7" s="135"/>
      <c r="F7" s="98"/>
    </row>
    <row r="8" spans="1:6" ht="14.1" customHeight="1" thickBot="1" x14ac:dyDescent="0.25">
      <c r="A8" s="136" t="s">
        <v>570</v>
      </c>
      <c r="B8" s="137"/>
      <c r="C8" s="137"/>
      <c r="D8" s="137"/>
      <c r="E8" s="137"/>
      <c r="F8" s="98"/>
    </row>
    <row r="9" spans="1:6" x14ac:dyDescent="0.2">
      <c r="C9" s="8"/>
      <c r="D9" s="85"/>
      <c r="E9" s="85"/>
    </row>
  </sheetData>
  <mergeCells count="2">
    <mergeCell ref="A2:B2"/>
    <mergeCell ref="A6:E6"/>
  </mergeCells>
  <phoneticPr fontId="24" type="noConversion"/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Normal="100" zoomScaleSheetLayoutView="100" workbookViewId="0">
      <pane ySplit="3" topLeftCell="A4" activePane="bottomLeft" state="frozen"/>
      <selection pane="bottomLeft" activeCell="A4" sqref="A4"/>
    </sheetView>
  </sheetViews>
  <sheetFormatPr baseColWidth="10" defaultColWidth="11.44140625" defaultRowHeight="10.199999999999999" x14ac:dyDescent="0.2"/>
  <cols>
    <col min="1" max="1" width="8.6640625" style="184" customWidth="1"/>
    <col min="2" max="2" width="23.109375" style="2" customWidth="1"/>
    <col min="3" max="3" width="11.44140625" style="2"/>
    <col min="4" max="4" width="11.5546875" style="2" customWidth="1"/>
    <col min="5" max="5" width="10.88671875" style="2" bestFit="1" customWidth="1"/>
    <col min="6" max="8" width="12.6640625" style="27" customWidth="1"/>
    <col min="9" max="9" width="13.44140625" style="27" customWidth="1"/>
    <col min="10" max="10" width="9.44140625" style="27" customWidth="1"/>
    <col min="11" max="15" width="12.6640625" style="27" customWidth="1"/>
    <col min="16" max="16" width="9.109375" style="2" customWidth="1"/>
    <col min="17" max="18" width="10.6640625" style="2" customWidth="1"/>
    <col min="19" max="19" width="10.6640625" style="34" customWidth="1"/>
    <col min="20" max="20" width="11.33203125" style="2" customWidth="1"/>
    <col min="21" max="21" width="8.88671875" style="2" bestFit="1" customWidth="1"/>
    <col min="22" max="22" width="10.44140625" style="2" customWidth="1"/>
    <col min="23" max="23" width="9.33203125" style="2" bestFit="1" customWidth="1"/>
    <col min="24" max="24" width="16" style="2" customWidth="1"/>
    <col min="25" max="25" width="15" style="2" customWidth="1"/>
    <col min="26" max="26" width="11.6640625" style="2" customWidth="1"/>
    <col min="27" max="27" width="16" style="2" customWidth="1"/>
    <col min="28" max="28" width="11.44140625" style="12"/>
    <col min="29" max="16384" width="11.44140625" style="24"/>
  </cols>
  <sheetData>
    <row r="1" spans="1:27" s="21" customFormat="1" x14ac:dyDescent="0.2">
      <c r="A1" s="15"/>
      <c r="B1" s="30"/>
      <c r="C1" s="30"/>
      <c r="D1" s="30"/>
      <c r="E1" s="30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30"/>
      <c r="R1" s="30"/>
      <c r="S1" s="33"/>
      <c r="T1" s="30"/>
      <c r="U1" s="30"/>
      <c r="V1" s="30"/>
      <c r="W1" s="30"/>
      <c r="X1" s="30"/>
      <c r="Y1" s="30"/>
      <c r="Z1" s="30"/>
      <c r="AA1" s="30"/>
    </row>
    <row r="2" spans="1:27" ht="15" customHeight="1" x14ac:dyDescent="0.2">
      <c r="A2" s="453" t="s">
        <v>567</v>
      </c>
      <c r="B2" s="453"/>
      <c r="C2" s="453"/>
      <c r="D2" s="30"/>
      <c r="E2" s="30"/>
      <c r="F2" s="32"/>
      <c r="G2" s="32"/>
      <c r="H2" s="32"/>
      <c r="I2" s="30"/>
      <c r="J2" s="30"/>
      <c r="K2" s="32"/>
      <c r="L2" s="32"/>
      <c r="M2" s="32"/>
      <c r="N2" s="32"/>
      <c r="O2" s="32"/>
      <c r="P2" s="30"/>
      <c r="Q2" s="30"/>
      <c r="R2" s="30"/>
      <c r="S2" s="30"/>
      <c r="T2" s="30"/>
    </row>
    <row r="3" spans="1:27" ht="10.8" thickBot="1" x14ac:dyDescent="0.25">
      <c r="A3" s="30"/>
      <c r="B3" s="30"/>
      <c r="C3" s="30"/>
      <c r="D3" s="30"/>
      <c r="E3" s="30"/>
      <c r="F3" s="32"/>
      <c r="G3" s="32"/>
      <c r="H3" s="32"/>
      <c r="I3" s="30"/>
      <c r="J3" s="30"/>
      <c r="K3" s="32"/>
      <c r="L3" s="32"/>
      <c r="M3" s="32"/>
      <c r="N3" s="32"/>
      <c r="O3" s="32"/>
      <c r="P3" s="30"/>
      <c r="Q3" s="30"/>
      <c r="R3" s="30"/>
      <c r="S3" s="30"/>
      <c r="T3" s="30"/>
    </row>
    <row r="4" spans="1:27" ht="14.1" customHeight="1" x14ac:dyDescent="0.2">
      <c r="A4" s="159" t="s">
        <v>605</v>
      </c>
      <c r="B4" s="105"/>
      <c r="C4" s="105"/>
      <c r="D4" s="105"/>
      <c r="E4" s="105"/>
      <c r="F4" s="106"/>
      <c r="G4" s="106"/>
      <c r="H4" s="106"/>
      <c r="I4" s="105"/>
      <c r="J4" s="105"/>
      <c r="K4" s="106"/>
      <c r="L4" s="106"/>
      <c r="M4" s="106"/>
      <c r="N4" s="106"/>
      <c r="O4" s="106"/>
      <c r="P4" s="105"/>
      <c r="Q4" s="105"/>
      <c r="R4" s="105"/>
      <c r="S4" s="105"/>
      <c r="T4" s="107"/>
    </row>
    <row r="5" spans="1:27" ht="14.1" customHeight="1" x14ac:dyDescent="0.2">
      <c r="A5" s="160" t="s">
        <v>606</v>
      </c>
      <c r="B5" s="30"/>
      <c r="C5" s="30"/>
      <c r="D5" s="30"/>
      <c r="E5" s="30"/>
      <c r="F5" s="32"/>
      <c r="G5" s="32"/>
      <c r="H5" s="32"/>
      <c r="I5" s="30"/>
      <c r="J5" s="30"/>
      <c r="K5" s="32"/>
      <c r="L5" s="32"/>
      <c r="M5" s="32"/>
      <c r="N5" s="32"/>
      <c r="O5" s="32"/>
      <c r="P5" s="30"/>
      <c r="Q5" s="30"/>
      <c r="R5" s="30"/>
      <c r="S5" s="30"/>
      <c r="T5" s="108"/>
    </row>
    <row r="6" spans="1:27" ht="14.1" customHeight="1" x14ac:dyDescent="0.2">
      <c r="A6" s="160" t="s">
        <v>607</v>
      </c>
      <c r="B6" s="30"/>
      <c r="C6" s="30"/>
      <c r="D6" s="30"/>
      <c r="E6" s="30"/>
      <c r="F6" s="32"/>
      <c r="G6" s="32"/>
      <c r="H6" s="32"/>
      <c r="I6" s="30"/>
      <c r="J6" s="30"/>
      <c r="K6" s="32"/>
      <c r="L6" s="32"/>
      <c r="M6" s="32"/>
      <c r="N6" s="32"/>
      <c r="O6" s="32"/>
      <c r="P6" s="30"/>
      <c r="Q6" s="30"/>
      <c r="R6" s="30"/>
      <c r="S6" s="30"/>
      <c r="T6" s="108"/>
    </row>
    <row r="7" spans="1:27" ht="14.1" customHeight="1" x14ac:dyDescent="0.2">
      <c r="A7" s="160" t="s">
        <v>608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10"/>
    </row>
    <row r="8" spans="1:27" ht="14.1" customHeight="1" x14ac:dyDescent="0.2">
      <c r="A8" s="160" t="s">
        <v>609</v>
      </c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10"/>
    </row>
    <row r="9" spans="1:27" ht="14.1" customHeight="1" x14ac:dyDescent="0.2">
      <c r="A9" s="160" t="s">
        <v>610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10"/>
    </row>
    <row r="10" spans="1:27" ht="14.1" customHeight="1" x14ac:dyDescent="0.2">
      <c r="A10" s="160" t="s">
        <v>611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10"/>
    </row>
    <row r="11" spans="1:27" ht="14.1" customHeight="1" x14ac:dyDescent="0.2">
      <c r="A11" s="160" t="s">
        <v>612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10"/>
    </row>
    <row r="12" spans="1:27" ht="14.1" customHeight="1" x14ac:dyDescent="0.2">
      <c r="A12" s="160" t="s">
        <v>613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10"/>
    </row>
    <row r="13" spans="1:27" ht="14.1" customHeight="1" x14ac:dyDescent="0.2">
      <c r="A13" s="160" t="s">
        <v>614</v>
      </c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10"/>
    </row>
    <row r="14" spans="1:27" ht="14.1" customHeight="1" x14ac:dyDescent="0.2">
      <c r="A14" s="160" t="s">
        <v>615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10"/>
    </row>
    <row r="15" spans="1:27" ht="14.1" customHeight="1" x14ac:dyDescent="0.2">
      <c r="A15" s="160" t="s">
        <v>616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10"/>
    </row>
    <row r="16" spans="1:27" ht="14.1" customHeight="1" x14ac:dyDescent="0.2">
      <c r="A16" s="160" t="s">
        <v>617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10"/>
    </row>
    <row r="17" spans="1:28" s="2" customFormat="1" ht="14.1" customHeight="1" x14ac:dyDescent="0.2">
      <c r="A17" s="160" t="s">
        <v>657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10"/>
      <c r="AB17" s="12"/>
    </row>
    <row r="18" spans="1:28" s="2" customFormat="1" ht="14.1" customHeight="1" x14ac:dyDescent="0.2">
      <c r="A18" s="160" t="s">
        <v>656</v>
      </c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10"/>
      <c r="AB18" s="12"/>
    </row>
    <row r="19" spans="1:28" s="2" customFormat="1" ht="14.1" customHeight="1" x14ac:dyDescent="0.2">
      <c r="A19" s="160" t="s">
        <v>618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10"/>
      <c r="AB19" s="12"/>
    </row>
    <row r="20" spans="1:28" s="2" customFormat="1" ht="14.1" customHeight="1" x14ac:dyDescent="0.2">
      <c r="A20" s="160" t="s">
        <v>619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10"/>
      <c r="AB20" s="12"/>
    </row>
    <row r="21" spans="1:28" s="2" customFormat="1" ht="14.1" customHeight="1" x14ac:dyDescent="0.2">
      <c r="A21" s="160" t="s">
        <v>620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10"/>
      <c r="AB21" s="12"/>
    </row>
    <row r="22" spans="1:28" s="2" customFormat="1" ht="14.1" customHeight="1" x14ac:dyDescent="0.2">
      <c r="A22" s="160" t="s">
        <v>621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10"/>
      <c r="AB22" s="12"/>
    </row>
    <row r="23" spans="1:28" s="2" customFormat="1" ht="14.1" customHeight="1" x14ac:dyDescent="0.2">
      <c r="A23" s="160" t="s">
        <v>622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10"/>
      <c r="AB23" s="12"/>
    </row>
    <row r="24" spans="1:28" s="2" customFormat="1" ht="14.1" customHeight="1" x14ac:dyDescent="0.2">
      <c r="A24" s="160" t="s">
        <v>623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10"/>
      <c r="AB24" s="12"/>
    </row>
    <row r="25" spans="1:28" s="2" customFormat="1" ht="14.1" customHeight="1" x14ac:dyDescent="0.2">
      <c r="A25" s="160" t="s">
        <v>624</v>
      </c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10"/>
      <c r="AB25" s="12"/>
    </row>
    <row r="26" spans="1:28" s="2" customFormat="1" ht="14.1" customHeight="1" x14ac:dyDescent="0.2">
      <c r="A26" s="160" t="s">
        <v>625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10"/>
      <c r="AB26" s="12"/>
    </row>
    <row r="27" spans="1:28" s="2" customFormat="1" ht="14.1" customHeight="1" x14ac:dyDescent="0.2">
      <c r="A27" s="160" t="s">
        <v>626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10"/>
      <c r="AB27" s="12"/>
    </row>
    <row r="28" spans="1:28" s="2" customFormat="1" ht="14.1" customHeight="1" x14ac:dyDescent="0.2">
      <c r="A28" s="160" t="s">
        <v>627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10"/>
      <c r="AB28" s="12"/>
    </row>
    <row r="29" spans="1:28" s="2" customFormat="1" ht="14.1" customHeight="1" x14ac:dyDescent="0.2">
      <c r="A29" s="160" t="s">
        <v>639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10"/>
      <c r="AB29" s="12"/>
    </row>
    <row r="30" spans="1:28" s="2" customFormat="1" ht="14.1" customHeight="1" thickBot="1" x14ac:dyDescent="0.25">
      <c r="A30" s="161" t="s">
        <v>628</v>
      </c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68"/>
      <c r="AB30" s="12"/>
    </row>
  </sheetData>
  <mergeCells count="1">
    <mergeCell ref="A2:C2"/>
  </mergeCells>
  <phoneticPr fontId="24" type="noConversion"/>
  <pageMargins left="0.70866141732283472" right="0.70866141732283472" top="0.74803149606299213" bottom="0.74803149606299213" header="0.31496062992125984" footer="0.31496062992125984"/>
  <pageSetup scale="37" orientation="landscape" r:id="rId1"/>
  <headerFooter>
    <oddHeader>&amp;CNOTAS A LOS ESTADOS FINANCIEROS</oddHeader>
    <oddFooter>&amp;L&amp;F&amp;R&amp;A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zoomScaleSheetLayoutView="100" workbookViewId="0"/>
  </sheetViews>
  <sheetFormatPr baseColWidth="10" defaultColWidth="12.44140625" defaultRowHeight="10.199999999999999" x14ac:dyDescent="0.2"/>
  <cols>
    <col min="1" max="1" width="19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x14ac:dyDescent="0.2">
      <c r="A1" s="21" t="s">
        <v>467</v>
      </c>
      <c r="B1" s="21"/>
      <c r="D1" s="5"/>
    </row>
    <row r="2" spans="1:4" x14ac:dyDescent="0.2">
      <c r="A2" s="21" t="s">
        <v>424</v>
      </c>
      <c r="B2" s="21"/>
    </row>
    <row r="3" spans="1:4" s="12" customFormat="1" x14ac:dyDescent="0.2">
      <c r="C3" s="22"/>
      <c r="D3" s="22"/>
    </row>
    <row r="4" spans="1:4" s="12" customFormat="1" x14ac:dyDescent="0.2">
      <c r="C4" s="22"/>
      <c r="D4" s="22"/>
    </row>
    <row r="5" spans="1:4" s="12" customFormat="1" ht="11.25" customHeight="1" x14ac:dyDescent="0.2">
      <c r="A5" s="304" t="s">
        <v>781</v>
      </c>
      <c r="B5" s="304"/>
      <c r="C5" s="13"/>
      <c r="D5" s="84" t="s">
        <v>780</v>
      </c>
    </row>
    <row r="6" spans="1:4" ht="11.25" customHeight="1" x14ac:dyDescent="0.2">
      <c r="A6" s="310"/>
      <c r="B6" s="310"/>
      <c r="C6" s="311"/>
      <c r="D6" s="331"/>
    </row>
    <row r="7" spans="1:4" ht="15" customHeight="1" x14ac:dyDescent="0.2">
      <c r="A7" s="221" t="s">
        <v>469</v>
      </c>
      <c r="B7" s="220" t="s">
        <v>470</v>
      </c>
      <c r="C7" s="218" t="s">
        <v>667</v>
      </c>
      <c r="D7" s="218" t="s">
        <v>686</v>
      </c>
    </row>
    <row r="8" spans="1:4" ht="20.399999999999999" x14ac:dyDescent="0.2">
      <c r="A8" s="231" t="s">
        <v>2042</v>
      </c>
      <c r="B8" s="231" t="s">
        <v>2043</v>
      </c>
      <c r="C8" s="229">
        <v>1561162.48</v>
      </c>
      <c r="D8" s="215" t="s">
        <v>2069</v>
      </c>
    </row>
    <row r="9" spans="1:4" ht="20.399999999999999" x14ac:dyDescent="0.2">
      <c r="A9" s="231" t="s">
        <v>2044</v>
      </c>
      <c r="B9" s="231" t="s">
        <v>2043</v>
      </c>
      <c r="C9" s="229">
        <v>43185078.810000002</v>
      </c>
      <c r="D9" s="215" t="s">
        <v>2069</v>
      </c>
    </row>
    <row r="10" spans="1:4" ht="20.399999999999999" x14ac:dyDescent="0.2">
      <c r="A10" s="231" t="s">
        <v>308</v>
      </c>
      <c r="B10" s="231" t="s">
        <v>309</v>
      </c>
      <c r="C10" s="229">
        <v>474534</v>
      </c>
      <c r="D10" s="215" t="s">
        <v>2069</v>
      </c>
    </row>
    <row r="11" spans="1:4" ht="30.6" x14ac:dyDescent="0.2">
      <c r="A11" s="231" t="s">
        <v>2045</v>
      </c>
      <c r="B11" s="231" t="s">
        <v>2046</v>
      </c>
      <c r="C11" s="229">
        <v>653767</v>
      </c>
      <c r="D11" s="215" t="s">
        <v>2070</v>
      </c>
    </row>
    <row r="12" spans="1:4" ht="30.6" x14ac:dyDescent="0.2">
      <c r="A12" s="231" t="s">
        <v>2047</v>
      </c>
      <c r="B12" s="231" t="s">
        <v>2048</v>
      </c>
      <c r="C12" s="229">
        <v>387339.4</v>
      </c>
      <c r="D12" s="215" t="s">
        <v>2070</v>
      </c>
    </row>
    <row r="13" spans="1:4" ht="30.6" x14ac:dyDescent="0.2">
      <c r="A13" s="231" t="s">
        <v>2049</v>
      </c>
      <c r="B13" s="231" t="s">
        <v>2050</v>
      </c>
      <c r="C13" s="229">
        <v>467786.16</v>
      </c>
      <c r="D13" s="215" t="s">
        <v>2070</v>
      </c>
    </row>
    <row r="14" spans="1:4" ht="30.6" x14ac:dyDescent="0.2">
      <c r="A14" s="231" t="s">
        <v>2051</v>
      </c>
      <c r="B14" s="231" t="s">
        <v>2052</v>
      </c>
      <c r="C14" s="229">
        <v>1677</v>
      </c>
      <c r="D14" s="215" t="s">
        <v>2070</v>
      </c>
    </row>
    <row r="15" spans="1:4" ht="30.6" x14ac:dyDescent="0.2">
      <c r="A15" s="231" t="s">
        <v>2053</v>
      </c>
      <c r="B15" s="231" t="s">
        <v>2054</v>
      </c>
      <c r="C15" s="229">
        <v>2320</v>
      </c>
      <c r="D15" s="215" t="s">
        <v>2070</v>
      </c>
    </row>
    <row r="16" spans="1:4" ht="30.6" x14ac:dyDescent="0.2">
      <c r="A16" s="231" t="s">
        <v>1150</v>
      </c>
      <c r="B16" s="231" t="s">
        <v>1151</v>
      </c>
      <c r="C16" s="229">
        <v>170</v>
      </c>
      <c r="D16" s="215" t="s">
        <v>2070</v>
      </c>
    </row>
    <row r="17" spans="1:4" ht="30.6" x14ac:dyDescent="0.2">
      <c r="A17" s="231" t="s">
        <v>310</v>
      </c>
      <c r="B17" s="231" t="s">
        <v>311</v>
      </c>
      <c r="C17" s="229">
        <v>40</v>
      </c>
      <c r="D17" s="215" t="s">
        <v>2070</v>
      </c>
    </row>
    <row r="18" spans="1:4" ht="30.6" x14ac:dyDescent="0.2">
      <c r="A18" s="231" t="s">
        <v>312</v>
      </c>
      <c r="B18" s="231" t="s">
        <v>313</v>
      </c>
      <c r="C18" s="229">
        <v>13.5</v>
      </c>
      <c r="D18" s="215" t="s">
        <v>2070</v>
      </c>
    </row>
    <row r="19" spans="1:4" ht="30.6" x14ac:dyDescent="0.2">
      <c r="A19" s="231" t="s">
        <v>2055</v>
      </c>
      <c r="B19" s="231" t="s">
        <v>2056</v>
      </c>
      <c r="C19" s="229">
        <v>30971</v>
      </c>
      <c r="D19" s="215" t="s">
        <v>2070</v>
      </c>
    </row>
    <row r="20" spans="1:4" ht="30.6" x14ac:dyDescent="0.2">
      <c r="A20" s="231" t="s">
        <v>1094</v>
      </c>
      <c r="B20" s="231" t="s">
        <v>1095</v>
      </c>
      <c r="C20" s="229">
        <v>612</v>
      </c>
      <c r="D20" s="215" t="s">
        <v>2070</v>
      </c>
    </row>
    <row r="21" spans="1:4" ht="30.6" x14ac:dyDescent="0.2">
      <c r="A21" s="231" t="s">
        <v>1096</v>
      </c>
      <c r="B21" s="231" t="s">
        <v>1097</v>
      </c>
      <c r="C21" s="229">
        <v>5624</v>
      </c>
      <c r="D21" s="215" t="s">
        <v>2070</v>
      </c>
    </row>
    <row r="22" spans="1:4" ht="30.6" x14ac:dyDescent="0.2">
      <c r="A22" s="231" t="s">
        <v>2057</v>
      </c>
      <c r="B22" s="231" t="s">
        <v>2058</v>
      </c>
      <c r="C22" s="229">
        <v>412</v>
      </c>
      <c r="D22" s="215" t="s">
        <v>2070</v>
      </c>
    </row>
    <row r="23" spans="1:4" ht="30.6" x14ac:dyDescent="0.2">
      <c r="A23" s="231" t="s">
        <v>2059</v>
      </c>
      <c r="B23" s="231" t="s">
        <v>2060</v>
      </c>
      <c r="C23" s="229">
        <v>4205</v>
      </c>
      <c r="D23" s="215" t="s">
        <v>2070</v>
      </c>
    </row>
    <row r="24" spans="1:4" ht="30.6" x14ac:dyDescent="0.2">
      <c r="A24" s="231" t="s">
        <v>2061</v>
      </c>
      <c r="B24" s="231" t="s">
        <v>2062</v>
      </c>
      <c r="C24" s="229">
        <v>3294</v>
      </c>
      <c r="D24" s="215" t="s">
        <v>2070</v>
      </c>
    </row>
    <row r="25" spans="1:4" ht="30.6" x14ac:dyDescent="0.2">
      <c r="A25" s="231" t="s">
        <v>2063</v>
      </c>
      <c r="B25" s="231" t="s">
        <v>2064</v>
      </c>
      <c r="C25" s="229">
        <v>1376380.14</v>
      </c>
      <c r="D25" s="215" t="s">
        <v>2070</v>
      </c>
    </row>
    <row r="26" spans="1:4" ht="30.6" x14ac:dyDescent="0.2">
      <c r="A26" s="231" t="s">
        <v>2065</v>
      </c>
      <c r="B26" s="231" t="s">
        <v>2066</v>
      </c>
      <c r="C26" s="229">
        <v>49</v>
      </c>
      <c r="D26" s="215" t="s">
        <v>2070</v>
      </c>
    </row>
    <row r="27" spans="1:4" ht="30.6" x14ac:dyDescent="0.2">
      <c r="A27" s="231" t="s">
        <v>2067</v>
      </c>
      <c r="B27" s="231" t="s">
        <v>2068</v>
      </c>
      <c r="C27" s="229">
        <v>1526042.92</v>
      </c>
      <c r="D27" s="215" t="s">
        <v>2070</v>
      </c>
    </row>
    <row r="28" spans="1:4" x14ac:dyDescent="0.2">
      <c r="A28" s="231"/>
      <c r="B28" s="231"/>
      <c r="C28" s="229"/>
      <c r="D28" s="215"/>
    </row>
    <row r="29" spans="1:4" s="8" customFormat="1" x14ac:dyDescent="0.2">
      <c r="A29" s="246"/>
      <c r="B29" s="246" t="s">
        <v>779</v>
      </c>
      <c r="C29" s="226">
        <f>SUM(C8:C28)</f>
        <v>49681478.409999996</v>
      </c>
      <c r="D29" s="237"/>
    </row>
    <row r="30" spans="1:4" s="8" customFormat="1" x14ac:dyDescent="0.2">
      <c r="A30" s="59"/>
      <c r="B30" s="59"/>
      <c r="C30" s="11"/>
      <c r="D30" s="11"/>
    </row>
    <row r="31" spans="1:4" s="8" customFormat="1" x14ac:dyDescent="0.2">
      <c r="A31" s="59"/>
      <c r="B31" s="59"/>
      <c r="C31" s="11"/>
      <c r="D31" s="11"/>
    </row>
    <row r="32" spans="1:4" x14ac:dyDescent="0.2">
      <c r="A32" s="60"/>
      <c r="B32" s="60"/>
      <c r="C32" s="36"/>
      <c r="D32" s="36"/>
    </row>
    <row r="33" spans="1:4" ht="21.75" customHeight="1" x14ac:dyDescent="0.2">
      <c r="A33" s="304" t="s">
        <v>778</v>
      </c>
      <c r="B33" s="304"/>
      <c r="C33" s="332"/>
      <c r="D33" s="84" t="s">
        <v>777</v>
      </c>
    </row>
    <row r="34" spans="1:4" x14ac:dyDescent="0.2">
      <c r="A34" s="310"/>
      <c r="B34" s="310"/>
      <c r="C34" s="311"/>
      <c r="D34" s="331"/>
    </row>
    <row r="35" spans="1:4" ht="15" customHeight="1" x14ac:dyDescent="0.2">
      <c r="A35" s="221" t="s">
        <v>469</v>
      </c>
      <c r="B35" s="220" t="s">
        <v>470</v>
      </c>
      <c r="C35" s="218" t="s">
        <v>667</v>
      </c>
      <c r="D35" s="218" t="s">
        <v>686</v>
      </c>
    </row>
    <row r="36" spans="1:4" x14ac:dyDescent="0.2">
      <c r="A36" s="231" t="s">
        <v>2071</v>
      </c>
      <c r="B36" s="231" t="s">
        <v>1242</v>
      </c>
      <c r="C36" s="229">
        <v>52192955.039999999</v>
      </c>
      <c r="D36" s="215" t="s">
        <v>2072</v>
      </c>
    </row>
    <row r="37" spans="1:4" x14ac:dyDescent="0.2">
      <c r="A37" s="231"/>
      <c r="B37" s="231"/>
      <c r="C37" s="229"/>
      <c r="D37" s="215"/>
    </row>
    <row r="38" spans="1:4" x14ac:dyDescent="0.2">
      <c r="A38" s="231"/>
      <c r="B38" s="231"/>
      <c r="C38" s="229"/>
      <c r="D38" s="215"/>
    </row>
    <row r="39" spans="1:4" x14ac:dyDescent="0.2">
      <c r="A39" s="246"/>
      <c r="B39" s="246" t="s">
        <v>776</v>
      </c>
      <c r="C39" s="226">
        <f>SUM(C36:C38)</f>
        <v>52192955.039999999</v>
      </c>
      <c r="D39" s="237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</sheetData>
  <phoneticPr fontId="24" type="noConversion"/>
  <dataValidations disablePrompts="1" count="4">
    <dataValidation allowBlank="1" showInputMessage="1" showErrorMessage="1" prompt="Saldo final de la Información Financiera Trimestral que se presenta (trimestral: 1er, 2do, 3ro. o 4to.)." sqref="C7 C35"/>
    <dataValidation allowBlank="1" showInputMessage="1" showErrorMessage="1" prompt="Corresponde al número de la cuenta de acuerdo al Plan de Cuentas emitido por el CONAC (DOF 23/12/2015)." sqref="A7 A35"/>
    <dataValidation allowBlank="1" showInputMessage="1" showErrorMessage="1" prompt="Corresponde al nombre o descripción de la cuenta de acuerdo al Plan de Cuentas emitido por el CONAC." sqref="B7 B35"/>
    <dataValidation allowBlank="1" showInputMessage="1" showErrorMessage="1" prompt="Características cualitativas significativas que les impacten financieramente." sqref="D7 D35"/>
  </dataValidations>
  <printOptions horizontalCentered="1"/>
  <pageMargins left="0.31496062992125984" right="0.31496062992125984" top="0.98425196850393704" bottom="0.98425196850393704" header="0.31496062992125984" footer="0.31496062992125984"/>
  <pageSetup scale="7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0"/>
  <sheetViews>
    <sheetView view="pageBreakPreview" zoomScale="110" zoomScaleNormal="100" zoomScaleSheetLayoutView="110" workbookViewId="0"/>
  </sheetViews>
  <sheetFormatPr baseColWidth="10" defaultColWidth="12.44140625" defaultRowHeight="10.199999999999999" x14ac:dyDescent="0.2"/>
  <cols>
    <col min="1" max="1" width="20.6640625" style="6" customWidth="1"/>
    <col min="2" max="2" width="50.6640625" style="6" customWidth="1"/>
    <col min="3" max="4" width="17.6640625" style="4" customWidth="1"/>
    <col min="5" max="16384" width="12.44140625" style="6"/>
  </cols>
  <sheetData>
    <row r="1" spans="1:4" s="8" customFormat="1" x14ac:dyDescent="0.2">
      <c r="A1" s="59"/>
      <c r="B1" s="59"/>
      <c r="C1" s="11"/>
      <c r="D1" s="11"/>
    </row>
    <row r="2" spans="1:4" ht="15" customHeight="1" x14ac:dyDescent="0.2">
      <c r="A2" s="452" t="s">
        <v>567</v>
      </c>
      <c r="B2" s="453"/>
      <c r="C2" s="11"/>
      <c r="D2" s="11"/>
    </row>
    <row r="3" spans="1:4" ht="10.8" thickBot="1" x14ac:dyDescent="0.25">
      <c r="A3" s="15"/>
      <c r="B3" s="15"/>
      <c r="C3" s="11"/>
      <c r="D3" s="11"/>
    </row>
    <row r="4" spans="1:4" ht="14.1" customHeight="1" x14ac:dyDescent="0.2">
      <c r="A4" s="132" t="s">
        <v>658</v>
      </c>
      <c r="B4" s="112"/>
      <c r="C4" s="113"/>
      <c r="D4" s="114"/>
    </row>
    <row r="5" spans="1:4" ht="14.1" customHeight="1" x14ac:dyDescent="0.2">
      <c r="A5" s="134" t="s">
        <v>568</v>
      </c>
      <c r="B5" s="87"/>
      <c r="C5" s="87"/>
      <c r="D5" s="88"/>
    </row>
    <row r="6" spans="1:4" ht="14.1" customHeight="1" x14ac:dyDescent="0.2">
      <c r="A6" s="134" t="s">
        <v>597</v>
      </c>
      <c r="B6" s="100"/>
      <c r="C6" s="100"/>
      <c r="D6" s="101"/>
    </row>
    <row r="7" spans="1:4" ht="14.1" customHeight="1" thickBot="1" x14ac:dyDescent="0.25">
      <c r="A7" s="139" t="s">
        <v>598</v>
      </c>
      <c r="B7" s="92"/>
      <c r="C7" s="115"/>
      <c r="D7" s="116"/>
    </row>
    <row r="9" spans="1:4" x14ac:dyDescent="0.2">
      <c r="A9" s="60"/>
      <c r="B9" s="60"/>
      <c r="C9" s="36"/>
      <c r="D9" s="36"/>
    </row>
    <row r="10" spans="1:4" x14ac:dyDescent="0.2">
      <c r="A10" s="60"/>
      <c r="B10" s="60"/>
      <c r="C10" s="36"/>
      <c r="D10" s="36"/>
    </row>
    <row r="11" spans="1:4" x14ac:dyDescent="0.2">
      <c r="A11" s="60"/>
      <c r="B11" s="60"/>
      <c r="C11" s="36"/>
      <c r="D11" s="36"/>
    </row>
    <row r="12" spans="1:4" x14ac:dyDescent="0.2">
      <c r="A12" s="60"/>
      <c r="B12" s="60"/>
      <c r="C12" s="36"/>
      <c r="D12" s="36"/>
    </row>
    <row r="13" spans="1:4" x14ac:dyDescent="0.2">
      <c r="A13" s="60"/>
      <c r="B13" s="60"/>
      <c r="C13" s="36"/>
      <c r="D13" s="36"/>
    </row>
    <row r="14" spans="1:4" x14ac:dyDescent="0.2">
      <c r="A14" s="60"/>
      <c r="B14" s="60"/>
      <c r="C14" s="36"/>
      <c r="D14" s="36"/>
    </row>
    <row r="15" spans="1:4" x14ac:dyDescent="0.2">
      <c r="A15" s="60"/>
      <c r="B15" s="60"/>
      <c r="C15" s="36"/>
      <c r="D15" s="36"/>
    </row>
    <row r="16" spans="1:4" x14ac:dyDescent="0.2">
      <c r="A16" s="60"/>
      <c r="B16" s="60"/>
      <c r="C16" s="36"/>
      <c r="D16" s="36"/>
    </row>
    <row r="17" spans="1:4" x14ac:dyDescent="0.2">
      <c r="A17" s="60"/>
      <c r="B17" s="60"/>
      <c r="C17" s="36"/>
      <c r="D17" s="36"/>
    </row>
    <row r="18" spans="1:4" x14ac:dyDescent="0.2">
      <c r="A18" s="60"/>
      <c r="B18" s="60"/>
      <c r="C18" s="36"/>
      <c r="D18" s="36"/>
    </row>
    <row r="19" spans="1:4" x14ac:dyDescent="0.2">
      <c r="A19" s="60"/>
      <c r="B19" s="60"/>
      <c r="C19" s="36"/>
      <c r="D19" s="36"/>
    </row>
    <row r="20" spans="1:4" x14ac:dyDescent="0.2">
      <c r="A20" s="60"/>
      <c r="B20" s="60"/>
      <c r="C20" s="36"/>
      <c r="D20" s="36"/>
    </row>
    <row r="21" spans="1:4" x14ac:dyDescent="0.2">
      <c r="A21" s="60"/>
      <c r="B21" s="60"/>
      <c r="C21" s="36"/>
      <c r="D21" s="36"/>
    </row>
    <row r="22" spans="1:4" x14ac:dyDescent="0.2">
      <c r="A22" s="60"/>
      <c r="B22" s="60"/>
      <c r="C22" s="36"/>
      <c r="D22" s="36"/>
    </row>
    <row r="23" spans="1:4" x14ac:dyDescent="0.2">
      <c r="A23" s="60"/>
      <c r="B23" s="60"/>
      <c r="C23" s="36"/>
      <c r="D23" s="36"/>
    </row>
    <row r="24" spans="1:4" x14ac:dyDescent="0.2">
      <c r="A24" s="60"/>
      <c r="B24" s="60"/>
      <c r="C24" s="36"/>
      <c r="D24" s="36"/>
    </row>
    <row r="25" spans="1:4" x14ac:dyDescent="0.2">
      <c r="A25" s="60"/>
      <c r="B25" s="60"/>
      <c r="C25" s="36"/>
      <c r="D25" s="36"/>
    </row>
    <row r="26" spans="1:4" x14ac:dyDescent="0.2">
      <c r="A26" s="60"/>
      <c r="B26" s="60"/>
      <c r="C26" s="36"/>
      <c r="D26" s="36"/>
    </row>
    <row r="27" spans="1:4" x14ac:dyDescent="0.2">
      <c r="A27" s="60"/>
      <c r="B27" s="60"/>
      <c r="C27" s="36"/>
      <c r="D27" s="36"/>
    </row>
    <row r="28" spans="1:4" x14ac:dyDescent="0.2">
      <c r="A28" s="60"/>
      <c r="B28" s="60"/>
      <c r="C28" s="36"/>
      <c r="D28" s="36"/>
    </row>
    <row r="29" spans="1:4" x14ac:dyDescent="0.2">
      <c r="A29" s="60"/>
      <c r="B29" s="60"/>
      <c r="C29" s="36"/>
      <c r="D29" s="36"/>
    </row>
    <row r="30" spans="1:4" x14ac:dyDescent="0.2">
      <c r="A30" s="60"/>
      <c r="B30" s="60"/>
      <c r="C30" s="36"/>
      <c r="D30" s="36"/>
    </row>
    <row r="31" spans="1:4" x14ac:dyDescent="0.2">
      <c r="A31" s="60"/>
      <c r="B31" s="60"/>
      <c r="C31" s="36"/>
      <c r="D31" s="36"/>
    </row>
    <row r="32" spans="1:4" x14ac:dyDescent="0.2">
      <c r="A32" s="60"/>
      <c r="B32" s="60"/>
      <c r="C32" s="36"/>
      <c r="D32" s="36"/>
    </row>
    <row r="33" spans="1:4" x14ac:dyDescent="0.2">
      <c r="A33" s="60"/>
      <c r="B33" s="60"/>
      <c r="C33" s="36"/>
      <c r="D33" s="36"/>
    </row>
    <row r="34" spans="1:4" x14ac:dyDescent="0.2">
      <c r="A34" s="60"/>
      <c r="B34" s="60"/>
      <c r="C34" s="36"/>
      <c r="D34" s="36"/>
    </row>
    <row r="35" spans="1:4" x14ac:dyDescent="0.2">
      <c r="A35" s="60"/>
      <c r="B35" s="60"/>
      <c r="C35" s="36"/>
      <c r="D35" s="36"/>
    </row>
    <row r="36" spans="1:4" x14ac:dyDescent="0.2">
      <c r="A36" s="60"/>
      <c r="B36" s="60"/>
      <c r="C36" s="36"/>
      <c r="D36" s="36"/>
    </row>
    <row r="37" spans="1:4" x14ac:dyDescent="0.2">
      <c r="A37" s="60"/>
      <c r="B37" s="60"/>
      <c r="C37" s="36"/>
      <c r="D37" s="36"/>
    </row>
    <row r="38" spans="1:4" x14ac:dyDescent="0.2">
      <c r="A38" s="60"/>
      <c r="B38" s="60"/>
      <c r="C38" s="36"/>
      <c r="D38" s="36"/>
    </row>
    <row r="39" spans="1:4" x14ac:dyDescent="0.2">
      <c r="A39" s="60"/>
      <c r="B39" s="60"/>
      <c r="C39" s="36"/>
      <c r="D39" s="36"/>
    </row>
    <row r="40" spans="1:4" x14ac:dyDescent="0.2">
      <c r="A40" s="60"/>
      <c r="B40" s="60"/>
      <c r="C40" s="36"/>
      <c r="D40" s="36"/>
    </row>
    <row r="41" spans="1:4" x14ac:dyDescent="0.2">
      <c r="A41" s="60"/>
      <c r="B41" s="60"/>
      <c r="C41" s="36"/>
      <c r="D41" s="36"/>
    </row>
    <row r="42" spans="1:4" x14ac:dyDescent="0.2">
      <c r="A42" s="60"/>
      <c r="B42" s="60"/>
      <c r="C42" s="36"/>
      <c r="D42" s="36"/>
    </row>
    <row r="43" spans="1:4" x14ac:dyDescent="0.2">
      <c r="A43" s="60"/>
      <c r="B43" s="60"/>
      <c r="C43" s="36"/>
      <c r="D43" s="36"/>
    </row>
    <row r="44" spans="1:4" x14ac:dyDescent="0.2">
      <c r="A44" s="60"/>
      <c r="B44" s="60"/>
      <c r="C44" s="36"/>
      <c r="D44" s="36"/>
    </row>
    <row r="45" spans="1:4" x14ac:dyDescent="0.2">
      <c r="A45" s="60"/>
      <c r="B45" s="60"/>
      <c r="C45" s="36"/>
      <c r="D45" s="36"/>
    </row>
    <row r="46" spans="1:4" x14ac:dyDescent="0.2">
      <c r="A46" s="60"/>
      <c r="B46" s="60"/>
      <c r="C46" s="36"/>
      <c r="D46" s="36"/>
    </row>
    <row r="47" spans="1:4" x14ac:dyDescent="0.2">
      <c r="A47" s="60"/>
      <c r="B47" s="60"/>
      <c r="C47" s="36"/>
      <c r="D47" s="36"/>
    </row>
    <row r="48" spans="1:4" x14ac:dyDescent="0.2">
      <c r="A48" s="60"/>
      <c r="B48" s="60"/>
      <c r="C48" s="36"/>
      <c r="D48" s="36"/>
    </row>
    <row r="49" spans="1:4" x14ac:dyDescent="0.2">
      <c r="A49" s="60"/>
      <c r="B49" s="60"/>
      <c r="C49" s="36"/>
      <c r="D49" s="36"/>
    </row>
    <row r="50" spans="1:4" x14ac:dyDescent="0.2">
      <c r="A50" s="60"/>
      <c r="B50" s="60"/>
      <c r="C50" s="36"/>
      <c r="D50" s="36"/>
    </row>
    <row r="51" spans="1:4" x14ac:dyDescent="0.2">
      <c r="A51" s="60"/>
      <c r="B51" s="60"/>
      <c r="C51" s="36"/>
      <c r="D51" s="36"/>
    </row>
    <row r="52" spans="1:4" x14ac:dyDescent="0.2">
      <c r="A52" s="60"/>
      <c r="B52" s="60"/>
      <c r="C52" s="36"/>
      <c r="D52" s="36"/>
    </row>
    <row r="53" spans="1:4" x14ac:dyDescent="0.2">
      <c r="A53" s="60"/>
      <c r="B53" s="60"/>
      <c r="C53" s="36"/>
      <c r="D53" s="36"/>
    </row>
    <row r="54" spans="1:4" x14ac:dyDescent="0.2">
      <c r="A54" s="60"/>
      <c r="B54" s="60"/>
      <c r="C54" s="36"/>
      <c r="D54" s="36"/>
    </row>
    <row r="55" spans="1:4" x14ac:dyDescent="0.2">
      <c r="A55" s="60"/>
      <c r="B55" s="60"/>
      <c r="C55" s="36"/>
      <c r="D55" s="36"/>
    </row>
    <row r="56" spans="1:4" x14ac:dyDescent="0.2">
      <c r="A56" s="60"/>
      <c r="B56" s="60"/>
      <c r="C56" s="36"/>
      <c r="D56" s="36"/>
    </row>
    <row r="57" spans="1:4" x14ac:dyDescent="0.2">
      <c r="A57" s="60"/>
      <c r="B57" s="60"/>
      <c r="C57" s="36"/>
      <c r="D57" s="36"/>
    </row>
    <row r="58" spans="1:4" x14ac:dyDescent="0.2">
      <c r="A58" s="60"/>
      <c r="B58" s="60"/>
      <c r="C58" s="36"/>
      <c r="D58" s="36"/>
    </row>
    <row r="59" spans="1:4" x14ac:dyDescent="0.2">
      <c r="A59" s="60"/>
      <c r="B59" s="60"/>
      <c r="C59" s="36"/>
      <c r="D59" s="36"/>
    </row>
    <row r="60" spans="1:4" x14ac:dyDescent="0.2">
      <c r="A60" s="60"/>
      <c r="B60" s="60"/>
      <c r="C60" s="36"/>
      <c r="D60" s="36"/>
    </row>
    <row r="61" spans="1:4" x14ac:dyDescent="0.2">
      <c r="A61" s="60"/>
      <c r="B61" s="60"/>
      <c r="C61" s="36"/>
      <c r="D61" s="36"/>
    </row>
    <row r="62" spans="1:4" x14ac:dyDescent="0.2">
      <c r="A62" s="60"/>
      <c r="B62" s="60"/>
      <c r="C62" s="36"/>
      <c r="D62" s="36"/>
    </row>
    <row r="63" spans="1:4" x14ac:dyDescent="0.2">
      <c r="A63" s="60"/>
      <c r="B63" s="60"/>
      <c r="C63" s="36"/>
      <c r="D63" s="36"/>
    </row>
    <row r="64" spans="1:4" x14ac:dyDescent="0.2">
      <c r="A64" s="60"/>
      <c r="B64" s="60"/>
      <c r="C64" s="36"/>
      <c r="D64" s="36"/>
    </row>
    <row r="65" spans="1:4" x14ac:dyDescent="0.2">
      <c r="A65" s="60"/>
      <c r="B65" s="60"/>
      <c r="C65" s="36"/>
      <c r="D65" s="36"/>
    </row>
    <row r="66" spans="1:4" x14ac:dyDescent="0.2">
      <c r="A66" s="60"/>
      <c r="B66" s="60"/>
      <c r="C66" s="36"/>
      <c r="D66" s="36"/>
    </row>
    <row r="67" spans="1:4" x14ac:dyDescent="0.2">
      <c r="A67" s="60"/>
      <c r="B67" s="60"/>
      <c r="C67" s="36"/>
      <c r="D67" s="36"/>
    </row>
    <row r="68" spans="1:4" x14ac:dyDescent="0.2">
      <c r="A68" s="60"/>
      <c r="B68" s="60"/>
      <c r="C68" s="36"/>
      <c r="D68" s="36"/>
    </row>
    <row r="69" spans="1:4" x14ac:dyDescent="0.2">
      <c r="A69" s="60"/>
      <c r="B69" s="60"/>
      <c r="C69" s="36"/>
      <c r="D69" s="36"/>
    </row>
    <row r="70" spans="1:4" x14ac:dyDescent="0.2">
      <c r="A70" s="60"/>
      <c r="B70" s="60"/>
      <c r="C70" s="36"/>
      <c r="D70" s="3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1" spans="1:5" x14ac:dyDescent="0.2">
      <c r="A1" s="21" t="s">
        <v>467</v>
      </c>
      <c r="B1" s="21"/>
      <c r="C1" s="4"/>
      <c r="E1" s="5"/>
    </row>
    <row r="2" spans="1:5" x14ac:dyDescent="0.2">
      <c r="A2" s="21" t="s">
        <v>424</v>
      </c>
      <c r="B2" s="21"/>
      <c r="C2" s="4"/>
    </row>
    <row r="3" spans="1:5" x14ac:dyDescent="0.2">
      <c r="A3" s="12"/>
      <c r="B3" s="12"/>
      <c r="C3" s="22"/>
      <c r="D3" s="12"/>
      <c r="E3" s="12"/>
    </row>
    <row r="4" spans="1:5" x14ac:dyDescent="0.2">
      <c r="A4" s="12"/>
      <c r="B4" s="12"/>
      <c r="C4" s="22"/>
      <c r="D4" s="12"/>
      <c r="E4" s="12"/>
    </row>
    <row r="5" spans="1:5" ht="11.25" customHeight="1" x14ac:dyDescent="0.2">
      <c r="A5" s="304" t="s">
        <v>784</v>
      </c>
      <c r="B5" s="304"/>
      <c r="C5" s="22"/>
      <c r="E5" s="84" t="s">
        <v>783</v>
      </c>
    </row>
    <row r="6" spans="1:5" x14ac:dyDescent="0.2">
      <c r="A6" s="310"/>
      <c r="B6" s="310"/>
      <c r="C6" s="311"/>
      <c r="D6" s="310"/>
      <c r="E6" s="331"/>
    </row>
    <row r="7" spans="1:5" ht="15" customHeight="1" x14ac:dyDescent="0.2">
      <c r="A7" s="221" t="s">
        <v>469</v>
      </c>
      <c r="B7" s="220" t="s">
        <v>470</v>
      </c>
      <c r="C7" s="218" t="s">
        <v>667</v>
      </c>
      <c r="D7" s="338" t="s">
        <v>763</v>
      </c>
      <c r="E7" s="218" t="s">
        <v>686</v>
      </c>
    </row>
    <row r="8" spans="1:5" x14ac:dyDescent="0.2">
      <c r="A8" s="337" t="s">
        <v>2073</v>
      </c>
      <c r="B8" s="337" t="s">
        <v>2074</v>
      </c>
      <c r="C8" s="336">
        <v>7954661.54</v>
      </c>
      <c r="D8" s="335" t="s">
        <v>2096</v>
      </c>
      <c r="E8" s="335" t="s">
        <v>2096</v>
      </c>
    </row>
    <row r="9" spans="1:5" x14ac:dyDescent="0.2">
      <c r="A9" s="337" t="s">
        <v>2075</v>
      </c>
      <c r="B9" s="337" t="s">
        <v>2076</v>
      </c>
      <c r="C9" s="336">
        <v>5443275.9100000001</v>
      </c>
      <c r="D9" s="335" t="s">
        <v>2096</v>
      </c>
      <c r="E9" s="335" t="s">
        <v>2096</v>
      </c>
    </row>
    <row r="10" spans="1:5" x14ac:dyDescent="0.2">
      <c r="A10" s="337" t="s">
        <v>2077</v>
      </c>
      <c r="B10" s="337" t="s">
        <v>2078</v>
      </c>
      <c r="C10" s="336">
        <v>2883429.1</v>
      </c>
      <c r="D10" s="335" t="s">
        <v>2096</v>
      </c>
      <c r="E10" s="335" t="s">
        <v>2096</v>
      </c>
    </row>
    <row r="11" spans="1:5" ht="20.399999999999999" x14ac:dyDescent="0.2">
      <c r="A11" s="337" t="s">
        <v>2080</v>
      </c>
      <c r="B11" s="337" t="s">
        <v>2081</v>
      </c>
      <c r="C11" s="336">
        <v>441373.11</v>
      </c>
      <c r="D11" s="335" t="s">
        <v>2095</v>
      </c>
      <c r="E11" s="447" t="s">
        <v>2097</v>
      </c>
    </row>
    <row r="12" spans="1:5" x14ac:dyDescent="0.2">
      <c r="A12" s="337" t="s">
        <v>2082</v>
      </c>
      <c r="B12" s="337" t="s">
        <v>2079</v>
      </c>
      <c r="C12" s="336">
        <v>23406.51</v>
      </c>
      <c r="D12" s="335" t="s">
        <v>2095</v>
      </c>
      <c r="E12" s="447" t="s">
        <v>2095</v>
      </c>
    </row>
    <row r="13" spans="1:5" ht="51" x14ac:dyDescent="0.2">
      <c r="A13" s="337" t="s">
        <v>1099</v>
      </c>
      <c r="B13" s="337" t="s">
        <v>1100</v>
      </c>
      <c r="C13" s="336">
        <v>1359685.77</v>
      </c>
      <c r="D13" s="335" t="s">
        <v>2095</v>
      </c>
      <c r="E13" s="447" t="s">
        <v>1098</v>
      </c>
    </row>
    <row r="14" spans="1:5" ht="40.799999999999997" x14ac:dyDescent="0.2">
      <c r="A14" s="337" t="s">
        <v>1102</v>
      </c>
      <c r="B14" s="337" t="s">
        <v>1103</v>
      </c>
      <c r="C14" s="336">
        <v>61353.15</v>
      </c>
      <c r="D14" s="335" t="s">
        <v>2095</v>
      </c>
      <c r="E14" s="447" t="s">
        <v>1101</v>
      </c>
    </row>
    <row r="15" spans="1:5" ht="20.399999999999999" x14ac:dyDescent="0.2">
      <c r="A15" s="337" t="s">
        <v>2083</v>
      </c>
      <c r="B15" s="337" t="s">
        <v>2084</v>
      </c>
      <c r="C15" s="336">
        <v>5294</v>
      </c>
      <c r="D15" s="335" t="s">
        <v>2095</v>
      </c>
      <c r="E15" s="447" t="s">
        <v>2098</v>
      </c>
    </row>
    <row r="16" spans="1:5" ht="20.399999999999999" x14ac:dyDescent="0.2">
      <c r="A16" s="337" t="s">
        <v>2085</v>
      </c>
      <c r="B16" s="337" t="s">
        <v>2086</v>
      </c>
      <c r="C16" s="336">
        <v>3749</v>
      </c>
      <c r="D16" s="335" t="s">
        <v>2095</v>
      </c>
      <c r="E16" s="447" t="s">
        <v>2099</v>
      </c>
    </row>
    <row r="17" spans="1:5" ht="20.399999999999999" x14ac:dyDescent="0.2">
      <c r="A17" s="337" t="s">
        <v>1105</v>
      </c>
      <c r="B17" s="337" t="s">
        <v>1106</v>
      </c>
      <c r="C17" s="336">
        <v>568301.06000000006</v>
      </c>
      <c r="D17" s="335" t="s">
        <v>2095</v>
      </c>
      <c r="E17" s="447" t="s">
        <v>1104</v>
      </c>
    </row>
    <row r="18" spans="1:5" ht="20.399999999999999" x14ac:dyDescent="0.2">
      <c r="A18" s="337" t="s">
        <v>1152</v>
      </c>
      <c r="B18" s="337" t="s">
        <v>1153</v>
      </c>
      <c r="C18" s="336">
        <v>622701.72</v>
      </c>
      <c r="D18" s="335" t="s">
        <v>2095</v>
      </c>
      <c r="E18" s="447" t="s">
        <v>1104</v>
      </c>
    </row>
    <row r="19" spans="1:5" ht="30.6" x14ac:dyDescent="0.2">
      <c r="A19" s="337" t="s">
        <v>2087</v>
      </c>
      <c r="B19" s="337" t="s">
        <v>2088</v>
      </c>
      <c r="C19" s="336">
        <v>59232.02</v>
      </c>
      <c r="D19" s="335" t="s">
        <v>2095</v>
      </c>
      <c r="E19" s="447" t="s">
        <v>2100</v>
      </c>
    </row>
    <row r="20" spans="1:5" ht="30.6" x14ac:dyDescent="0.2">
      <c r="A20" s="337" t="s">
        <v>2089</v>
      </c>
      <c r="B20" s="337" t="s">
        <v>2090</v>
      </c>
      <c r="C20" s="336">
        <v>6104.75</v>
      </c>
      <c r="D20" s="335" t="s">
        <v>2095</v>
      </c>
      <c r="E20" s="447" t="s">
        <v>2101</v>
      </c>
    </row>
    <row r="21" spans="1:5" ht="20.399999999999999" x14ac:dyDescent="0.2">
      <c r="A21" s="337" t="s">
        <v>2091</v>
      </c>
      <c r="B21" s="337" t="s">
        <v>2092</v>
      </c>
      <c r="C21" s="336">
        <v>12636.5</v>
      </c>
      <c r="D21" s="335" t="s">
        <v>2095</v>
      </c>
      <c r="E21" s="447" t="s">
        <v>2102</v>
      </c>
    </row>
    <row r="22" spans="1:5" ht="30.6" x14ac:dyDescent="0.2">
      <c r="A22" s="337" t="s">
        <v>2093</v>
      </c>
      <c r="B22" s="337" t="s">
        <v>2094</v>
      </c>
      <c r="C22" s="336">
        <v>307500</v>
      </c>
      <c r="D22" s="335" t="s">
        <v>2095</v>
      </c>
      <c r="E22" s="447" t="s">
        <v>2103</v>
      </c>
    </row>
    <row r="23" spans="1:5" x14ac:dyDescent="0.2">
      <c r="A23" s="337"/>
      <c r="B23" s="337"/>
      <c r="C23" s="336"/>
      <c r="D23" s="335"/>
      <c r="E23" s="335"/>
    </row>
    <row r="24" spans="1:5" x14ac:dyDescent="0.2">
      <c r="A24" s="334"/>
      <c r="B24" s="246" t="s">
        <v>782</v>
      </c>
      <c r="C24" s="213">
        <f>SUM(C8:C23)</f>
        <v>19752704.139999993</v>
      </c>
      <c r="D24" s="333"/>
      <c r="E24" s="333"/>
    </row>
  </sheetData>
  <phoneticPr fontId="24" type="noConversion"/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aracterísticas cualitativas significativas que les impacten financieramente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5" width="17.6640625" style="6" customWidth="1"/>
    <col min="6" max="6" width="11.44140625" style="6" customWidth="1"/>
    <col min="7" max="16384" width="11.44140625" style="6"/>
  </cols>
  <sheetData>
    <row r="2" spans="1:5" ht="15" customHeight="1" x14ac:dyDescent="0.2">
      <c r="A2" s="452" t="s">
        <v>567</v>
      </c>
      <c r="B2" s="453"/>
      <c r="C2" s="6"/>
    </row>
    <row r="3" spans="1:5" ht="10.8" thickBot="1" x14ac:dyDescent="0.25">
      <c r="C3" s="6"/>
    </row>
    <row r="4" spans="1:5" ht="14.1" customHeight="1" x14ac:dyDescent="0.2">
      <c r="A4" s="132" t="s">
        <v>658</v>
      </c>
      <c r="B4" s="149"/>
      <c r="C4" s="149"/>
      <c r="D4" s="149"/>
      <c r="E4" s="150"/>
    </row>
    <row r="5" spans="1:5" ht="14.1" customHeight="1" x14ac:dyDescent="0.2">
      <c r="A5" s="134" t="s">
        <v>568</v>
      </c>
      <c r="B5" s="140"/>
      <c r="C5" s="140"/>
      <c r="D5" s="140"/>
      <c r="E5" s="141"/>
    </row>
    <row r="6" spans="1:5" ht="14.1" customHeight="1" x14ac:dyDescent="0.2">
      <c r="A6" s="134" t="s">
        <v>597</v>
      </c>
      <c r="B6" s="135"/>
      <c r="C6" s="135"/>
      <c r="D6" s="135"/>
      <c r="E6" s="162"/>
    </row>
    <row r="7" spans="1:5" ht="27.9" customHeight="1" x14ac:dyDescent="0.2">
      <c r="A7" s="459" t="s">
        <v>629</v>
      </c>
      <c r="B7" s="470"/>
      <c r="C7" s="470"/>
      <c r="D7" s="470"/>
      <c r="E7" s="471"/>
    </row>
    <row r="8" spans="1:5" ht="14.1" customHeight="1" thickBot="1" x14ac:dyDescent="0.25">
      <c r="A8" s="158" t="s">
        <v>598</v>
      </c>
      <c r="B8" s="147"/>
      <c r="C8" s="147"/>
      <c r="D8" s="147"/>
      <c r="E8" s="148"/>
    </row>
  </sheetData>
  <mergeCells count="2">
    <mergeCell ref="A2:B2"/>
    <mergeCell ref="A7:E7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1" spans="1:8" s="12" customFormat="1" ht="11.25" customHeight="1" x14ac:dyDescent="0.2">
      <c r="A1" s="21" t="s">
        <v>467</v>
      </c>
      <c r="B1" s="21"/>
      <c r="C1" s="22"/>
      <c r="D1" s="351"/>
      <c r="E1" s="5"/>
    </row>
    <row r="2" spans="1:8" s="12" customFormat="1" ht="11.25" customHeight="1" x14ac:dyDescent="0.2">
      <c r="A2" s="21" t="s">
        <v>424</v>
      </c>
      <c r="B2" s="21"/>
      <c r="C2" s="22"/>
      <c r="D2" s="351"/>
      <c r="E2" s="35"/>
    </row>
    <row r="3" spans="1:8" s="12" customFormat="1" ht="10.5" customHeight="1" x14ac:dyDescent="0.2">
      <c r="C3" s="22"/>
      <c r="D3" s="351"/>
      <c r="E3" s="35"/>
    </row>
    <row r="4" spans="1:8" s="12" customFormat="1" ht="10.5" customHeight="1" x14ac:dyDescent="0.2">
      <c r="C4" s="22"/>
      <c r="D4" s="351"/>
      <c r="E4" s="35"/>
    </row>
    <row r="5" spans="1:8" s="12" customFormat="1" ht="11.25" customHeight="1" x14ac:dyDescent="0.2">
      <c r="A5" s="210" t="s">
        <v>789</v>
      </c>
      <c r="B5" s="210"/>
      <c r="C5" s="22"/>
      <c r="D5" s="350"/>
      <c r="E5" s="349" t="s">
        <v>788</v>
      </c>
    </row>
    <row r="6" spans="1:8" ht="11.25" customHeight="1" x14ac:dyDescent="0.2">
      <c r="A6" s="244"/>
      <c r="B6" s="244"/>
      <c r="C6" s="242"/>
      <c r="D6" s="348"/>
      <c r="E6" s="3"/>
      <c r="F6" s="6"/>
      <c r="G6" s="6"/>
      <c r="H6" s="6"/>
    </row>
    <row r="7" spans="1:8" ht="15" customHeight="1" x14ac:dyDescent="0.2">
      <c r="A7" s="221" t="s">
        <v>469</v>
      </c>
      <c r="B7" s="220" t="s">
        <v>470</v>
      </c>
      <c r="C7" s="218" t="s">
        <v>667</v>
      </c>
      <c r="D7" s="347" t="s">
        <v>787</v>
      </c>
      <c r="E7" s="346" t="s">
        <v>786</v>
      </c>
      <c r="F7" s="6"/>
      <c r="G7" s="6"/>
      <c r="H7" s="6"/>
    </row>
    <row r="8" spans="1:8" x14ac:dyDescent="0.2">
      <c r="A8" s="231" t="s">
        <v>2104</v>
      </c>
      <c r="B8" s="231" t="s">
        <v>2105</v>
      </c>
      <c r="C8" s="247">
        <v>1897097.17</v>
      </c>
      <c r="D8" s="345">
        <f t="shared" ref="D8:D39" si="0">ROUND(C8/$C$192,6)</f>
        <v>2.0899999999999998E-2</v>
      </c>
      <c r="E8" s="344"/>
    </row>
    <row r="9" spans="1:8" x14ac:dyDescent="0.2">
      <c r="A9" s="231" t="s">
        <v>2106</v>
      </c>
      <c r="B9" s="231" t="s">
        <v>2107</v>
      </c>
      <c r="C9" s="247">
        <v>3219638.68</v>
      </c>
      <c r="D9" s="345">
        <f t="shared" si="0"/>
        <v>3.5471000000000003E-2</v>
      </c>
      <c r="E9" s="344"/>
    </row>
    <row r="10" spans="1:8" x14ac:dyDescent="0.2">
      <c r="A10" s="231" t="s">
        <v>2108</v>
      </c>
      <c r="B10" s="231" t="s">
        <v>2109</v>
      </c>
      <c r="C10" s="247">
        <v>4709688.76</v>
      </c>
      <c r="D10" s="345">
        <f t="shared" si="0"/>
        <v>5.1887000000000003E-2</v>
      </c>
      <c r="E10" s="344"/>
    </row>
    <row r="11" spans="1:8" x14ac:dyDescent="0.2">
      <c r="A11" s="231" t="s">
        <v>2110</v>
      </c>
      <c r="B11" s="231" t="s">
        <v>2111</v>
      </c>
      <c r="C11" s="247">
        <v>3824839.56</v>
      </c>
      <c r="D11" s="345">
        <f t="shared" si="0"/>
        <v>4.2139000000000003E-2</v>
      </c>
      <c r="E11" s="344"/>
    </row>
    <row r="12" spans="1:8" x14ac:dyDescent="0.2">
      <c r="A12" s="231" t="s">
        <v>2112</v>
      </c>
      <c r="B12" s="231" t="s">
        <v>2113</v>
      </c>
      <c r="C12" s="247">
        <v>3761271.82</v>
      </c>
      <c r="D12" s="345">
        <f t="shared" si="0"/>
        <v>4.1438000000000003E-2</v>
      </c>
      <c r="E12" s="344"/>
    </row>
    <row r="13" spans="1:8" x14ac:dyDescent="0.2">
      <c r="A13" s="231" t="s">
        <v>2114</v>
      </c>
      <c r="B13" s="231" t="s">
        <v>2115</v>
      </c>
      <c r="C13" s="247">
        <v>815495.13</v>
      </c>
      <c r="D13" s="345">
        <f t="shared" si="0"/>
        <v>8.9840000000000007E-3</v>
      </c>
      <c r="E13" s="344"/>
    </row>
    <row r="14" spans="1:8" x14ac:dyDescent="0.2">
      <c r="A14" s="231" t="s">
        <v>2116</v>
      </c>
      <c r="B14" s="231" t="s">
        <v>2117</v>
      </c>
      <c r="C14" s="247">
        <v>376171.58</v>
      </c>
      <c r="D14" s="345">
        <f t="shared" si="0"/>
        <v>4.1440000000000001E-3</v>
      </c>
      <c r="E14" s="344"/>
    </row>
    <row r="15" spans="1:8" x14ac:dyDescent="0.2">
      <c r="A15" s="231" t="s">
        <v>2257</v>
      </c>
      <c r="B15" s="231" t="s">
        <v>2115</v>
      </c>
      <c r="C15" s="247">
        <v>1056731.3</v>
      </c>
      <c r="D15" s="345">
        <f t="shared" si="0"/>
        <v>1.1642E-2</v>
      </c>
      <c r="E15" s="344"/>
    </row>
    <row r="16" spans="1:8" x14ac:dyDescent="0.2">
      <c r="A16" s="231" t="s">
        <v>2118</v>
      </c>
      <c r="B16" s="231" t="s">
        <v>2115</v>
      </c>
      <c r="C16" s="247">
        <v>7724</v>
      </c>
      <c r="D16" s="345">
        <f t="shared" si="0"/>
        <v>8.5000000000000006E-5</v>
      </c>
      <c r="E16" s="344"/>
    </row>
    <row r="17" spans="1:5" x14ac:dyDescent="0.2">
      <c r="A17" s="231" t="s">
        <v>2119</v>
      </c>
      <c r="B17" s="231" t="s">
        <v>2107</v>
      </c>
      <c r="C17" s="247">
        <v>116420.7</v>
      </c>
      <c r="D17" s="345">
        <f t="shared" si="0"/>
        <v>1.2830000000000001E-3</v>
      </c>
      <c r="E17" s="344"/>
    </row>
    <row r="18" spans="1:5" x14ac:dyDescent="0.2">
      <c r="A18" s="231" t="s">
        <v>2120</v>
      </c>
      <c r="B18" s="231" t="s">
        <v>2105</v>
      </c>
      <c r="C18" s="247">
        <v>55597.9</v>
      </c>
      <c r="D18" s="345">
        <f t="shared" si="0"/>
        <v>6.1300000000000005E-4</v>
      </c>
      <c r="E18" s="344"/>
    </row>
    <row r="19" spans="1:5" x14ac:dyDescent="0.2">
      <c r="A19" s="231" t="s">
        <v>2121</v>
      </c>
      <c r="B19" s="231" t="s">
        <v>2107</v>
      </c>
      <c r="C19" s="247">
        <v>108949.69</v>
      </c>
      <c r="D19" s="345">
        <f t="shared" si="0"/>
        <v>1.1999999999999999E-3</v>
      </c>
      <c r="E19" s="344"/>
    </row>
    <row r="20" spans="1:5" x14ac:dyDescent="0.2">
      <c r="A20" s="231" t="s">
        <v>2122</v>
      </c>
      <c r="B20" s="231" t="s">
        <v>2109</v>
      </c>
      <c r="C20" s="247">
        <v>154973.22</v>
      </c>
      <c r="D20" s="345">
        <f t="shared" si="0"/>
        <v>1.707E-3</v>
      </c>
      <c r="E20" s="344"/>
    </row>
    <row r="21" spans="1:5" x14ac:dyDescent="0.2">
      <c r="A21" s="231" t="s">
        <v>2123</v>
      </c>
      <c r="B21" s="231" t="s">
        <v>2111</v>
      </c>
      <c r="C21" s="247">
        <v>131502.14000000001</v>
      </c>
      <c r="D21" s="345">
        <f t="shared" si="0"/>
        <v>1.449E-3</v>
      </c>
      <c r="E21" s="344"/>
    </row>
    <row r="22" spans="1:5" x14ac:dyDescent="0.2">
      <c r="A22" s="231" t="s">
        <v>2124</v>
      </c>
      <c r="B22" s="231" t="s">
        <v>2113</v>
      </c>
      <c r="C22" s="247">
        <v>123281.78</v>
      </c>
      <c r="D22" s="345">
        <f t="shared" si="0"/>
        <v>1.358E-3</v>
      </c>
      <c r="E22" s="344"/>
    </row>
    <row r="23" spans="1:5" x14ac:dyDescent="0.2">
      <c r="A23" s="231" t="s">
        <v>2125</v>
      </c>
      <c r="B23" s="231" t="s">
        <v>2115</v>
      </c>
      <c r="C23" s="247">
        <v>24961.88</v>
      </c>
      <c r="D23" s="345">
        <f t="shared" si="0"/>
        <v>2.7500000000000002E-4</v>
      </c>
      <c r="E23" s="344"/>
    </row>
    <row r="24" spans="1:5" x14ac:dyDescent="0.2">
      <c r="A24" s="231" t="s">
        <v>2126</v>
      </c>
      <c r="B24" s="231" t="s">
        <v>2117</v>
      </c>
      <c r="C24" s="247">
        <v>11963.64</v>
      </c>
      <c r="D24" s="345">
        <f t="shared" si="0"/>
        <v>1.3200000000000001E-4</v>
      </c>
      <c r="E24" s="344"/>
    </row>
    <row r="25" spans="1:5" x14ac:dyDescent="0.2">
      <c r="A25" s="231" t="s">
        <v>1154</v>
      </c>
      <c r="B25" s="231" t="s">
        <v>2105</v>
      </c>
      <c r="C25" s="247">
        <v>285419.94</v>
      </c>
      <c r="D25" s="345">
        <f t="shared" si="0"/>
        <v>3.1440000000000001E-3</v>
      </c>
      <c r="E25" s="344"/>
    </row>
    <row r="26" spans="1:5" x14ac:dyDescent="0.2">
      <c r="A26" s="231" t="s">
        <v>314</v>
      </c>
      <c r="B26" s="231" t="s">
        <v>2107</v>
      </c>
      <c r="C26" s="247">
        <v>479439.78</v>
      </c>
      <c r="D26" s="345">
        <f t="shared" si="0"/>
        <v>5.2820000000000002E-3</v>
      </c>
      <c r="E26" s="344"/>
    </row>
    <row r="27" spans="1:5" x14ac:dyDescent="0.2">
      <c r="A27" s="231" t="s">
        <v>1114</v>
      </c>
      <c r="B27" s="231" t="s">
        <v>2109</v>
      </c>
      <c r="C27" s="247">
        <v>726155</v>
      </c>
      <c r="D27" s="345">
        <f t="shared" si="0"/>
        <v>8.0000000000000002E-3</v>
      </c>
      <c r="E27" s="344"/>
    </row>
    <row r="28" spans="1:5" x14ac:dyDescent="0.2">
      <c r="A28" s="231" t="s">
        <v>2127</v>
      </c>
      <c r="B28" s="231" t="s">
        <v>2111</v>
      </c>
      <c r="C28" s="247">
        <v>608945.34</v>
      </c>
      <c r="D28" s="345">
        <f t="shared" si="0"/>
        <v>6.7089999999999997E-3</v>
      </c>
      <c r="E28" s="344"/>
    </row>
    <row r="29" spans="1:5" x14ac:dyDescent="0.2">
      <c r="A29" s="231" t="s">
        <v>2128</v>
      </c>
      <c r="B29" s="231" t="s">
        <v>2113</v>
      </c>
      <c r="C29" s="247">
        <v>583059.64</v>
      </c>
      <c r="D29" s="345">
        <f t="shared" si="0"/>
        <v>6.424E-3</v>
      </c>
      <c r="E29" s="344"/>
    </row>
    <row r="30" spans="1:5" x14ac:dyDescent="0.2">
      <c r="A30" s="231" t="s">
        <v>315</v>
      </c>
      <c r="B30" s="231" t="s">
        <v>2115</v>
      </c>
      <c r="C30" s="247">
        <v>119803.97</v>
      </c>
      <c r="D30" s="345">
        <f t="shared" si="0"/>
        <v>1.32E-3</v>
      </c>
      <c r="E30" s="344"/>
    </row>
    <row r="31" spans="1:5" x14ac:dyDescent="0.2">
      <c r="A31" s="231" t="s">
        <v>2129</v>
      </c>
      <c r="B31" s="231" t="s">
        <v>2117</v>
      </c>
      <c r="C31" s="247">
        <v>56019.28</v>
      </c>
      <c r="D31" s="345">
        <f t="shared" si="0"/>
        <v>6.1700000000000004E-4</v>
      </c>
      <c r="E31" s="344"/>
    </row>
    <row r="32" spans="1:5" x14ac:dyDescent="0.2">
      <c r="A32" s="231" t="s">
        <v>2130</v>
      </c>
      <c r="B32" s="231" t="s">
        <v>2105</v>
      </c>
      <c r="C32" s="247">
        <v>153199.49</v>
      </c>
      <c r="D32" s="345">
        <f t="shared" si="0"/>
        <v>1.688E-3</v>
      </c>
      <c r="E32" s="344"/>
    </row>
    <row r="33" spans="1:5" x14ac:dyDescent="0.2">
      <c r="A33" s="231" t="s">
        <v>2131</v>
      </c>
      <c r="B33" s="231" t="s">
        <v>2107</v>
      </c>
      <c r="C33" s="247">
        <v>336742.42</v>
      </c>
      <c r="D33" s="345">
        <f t="shared" si="0"/>
        <v>3.7100000000000002E-3</v>
      </c>
      <c r="E33" s="344"/>
    </row>
    <row r="34" spans="1:5" x14ac:dyDescent="0.2">
      <c r="A34" s="231" t="s">
        <v>2132</v>
      </c>
      <c r="B34" s="231" t="s">
        <v>2109</v>
      </c>
      <c r="C34" s="247">
        <v>491601.69</v>
      </c>
      <c r="D34" s="345">
        <f t="shared" si="0"/>
        <v>5.4159999999999998E-3</v>
      </c>
      <c r="E34" s="344"/>
    </row>
    <row r="35" spans="1:5" x14ac:dyDescent="0.2">
      <c r="A35" s="231" t="s">
        <v>2133</v>
      </c>
      <c r="B35" s="231" t="s">
        <v>2111</v>
      </c>
      <c r="C35" s="247">
        <v>411203.64</v>
      </c>
      <c r="D35" s="345">
        <f t="shared" si="0"/>
        <v>4.5300000000000002E-3</v>
      </c>
      <c r="E35" s="344"/>
    </row>
    <row r="36" spans="1:5" x14ac:dyDescent="0.2">
      <c r="A36" s="231" t="s">
        <v>2134</v>
      </c>
      <c r="B36" s="231" t="s">
        <v>2113</v>
      </c>
      <c r="C36" s="247">
        <v>407095.6</v>
      </c>
      <c r="D36" s="345">
        <f t="shared" si="0"/>
        <v>4.4850000000000003E-3</v>
      </c>
      <c r="E36" s="344"/>
    </row>
    <row r="37" spans="1:5" x14ac:dyDescent="0.2">
      <c r="A37" s="231" t="s">
        <v>2135</v>
      </c>
      <c r="B37" s="231" t="s">
        <v>2115</v>
      </c>
      <c r="C37" s="247">
        <v>77165.8</v>
      </c>
      <c r="D37" s="345">
        <f t="shared" si="0"/>
        <v>8.4999999999999995E-4</v>
      </c>
      <c r="E37" s="344"/>
    </row>
    <row r="38" spans="1:5" x14ac:dyDescent="0.2">
      <c r="A38" s="231" t="s">
        <v>2136</v>
      </c>
      <c r="B38" s="231" t="s">
        <v>2117</v>
      </c>
      <c r="C38" s="247">
        <v>35499.21</v>
      </c>
      <c r="D38" s="345">
        <f t="shared" si="0"/>
        <v>3.9100000000000002E-4</v>
      </c>
      <c r="E38" s="344"/>
    </row>
    <row r="39" spans="1:5" x14ac:dyDescent="0.2">
      <c r="A39" s="231" t="s">
        <v>2137</v>
      </c>
      <c r="B39" s="231" t="s">
        <v>2105</v>
      </c>
      <c r="C39" s="247">
        <v>84355.68</v>
      </c>
      <c r="D39" s="345">
        <f t="shared" si="0"/>
        <v>9.2900000000000003E-4</v>
      </c>
      <c r="E39" s="344"/>
    </row>
    <row r="40" spans="1:5" x14ac:dyDescent="0.2">
      <c r="A40" s="231" t="s">
        <v>2138</v>
      </c>
      <c r="B40" s="231" t="s">
        <v>2107</v>
      </c>
      <c r="C40" s="247">
        <v>179377.01</v>
      </c>
      <c r="D40" s="345">
        <f t="shared" ref="D40:D71" si="1">ROUND(C40/$C$192,6)</f>
        <v>1.9759999999999999E-3</v>
      </c>
      <c r="E40" s="344"/>
    </row>
    <row r="41" spans="1:5" x14ac:dyDescent="0.2">
      <c r="A41" s="231" t="s">
        <v>2139</v>
      </c>
      <c r="B41" s="231" t="s">
        <v>2109</v>
      </c>
      <c r="C41" s="247">
        <v>266072.17</v>
      </c>
      <c r="D41" s="345">
        <f t="shared" si="1"/>
        <v>2.931E-3</v>
      </c>
      <c r="E41" s="344"/>
    </row>
    <row r="42" spans="1:5" x14ac:dyDescent="0.2">
      <c r="A42" s="231" t="s">
        <v>2140</v>
      </c>
      <c r="B42" s="231" t="s">
        <v>2111</v>
      </c>
      <c r="C42" s="247">
        <v>220275.5</v>
      </c>
      <c r="D42" s="345">
        <f t="shared" si="1"/>
        <v>2.4269999999999999E-3</v>
      </c>
      <c r="E42" s="344"/>
    </row>
    <row r="43" spans="1:5" x14ac:dyDescent="0.2">
      <c r="A43" s="231" t="s">
        <v>2141</v>
      </c>
      <c r="B43" s="231" t="s">
        <v>2113</v>
      </c>
      <c r="C43" s="247">
        <v>213417.7</v>
      </c>
      <c r="D43" s="345">
        <f t="shared" si="1"/>
        <v>2.3509999999999998E-3</v>
      </c>
      <c r="E43" s="344"/>
    </row>
    <row r="44" spans="1:5" x14ac:dyDescent="0.2">
      <c r="A44" s="231" t="s">
        <v>2142</v>
      </c>
      <c r="B44" s="231" t="s">
        <v>2115</v>
      </c>
      <c r="C44" s="247">
        <v>45770.34</v>
      </c>
      <c r="D44" s="345">
        <f t="shared" si="1"/>
        <v>5.04E-4</v>
      </c>
      <c r="E44" s="344"/>
    </row>
    <row r="45" spans="1:5" x14ac:dyDescent="0.2">
      <c r="A45" s="231" t="s">
        <v>2143</v>
      </c>
      <c r="B45" s="231" t="s">
        <v>2117</v>
      </c>
      <c r="C45" s="247">
        <v>19725.66</v>
      </c>
      <c r="D45" s="345">
        <f t="shared" si="1"/>
        <v>2.1699999999999999E-4</v>
      </c>
      <c r="E45" s="344"/>
    </row>
    <row r="46" spans="1:5" x14ac:dyDescent="0.2">
      <c r="A46" s="231" t="s">
        <v>2144</v>
      </c>
      <c r="B46" s="231" t="s">
        <v>2105</v>
      </c>
      <c r="C46" s="247">
        <v>86665.74</v>
      </c>
      <c r="D46" s="345">
        <f t="shared" si="1"/>
        <v>9.5500000000000001E-4</v>
      </c>
      <c r="E46" s="344"/>
    </row>
    <row r="47" spans="1:5" x14ac:dyDescent="0.2">
      <c r="A47" s="231" t="s">
        <v>2145</v>
      </c>
      <c r="B47" s="231" t="s">
        <v>2107</v>
      </c>
      <c r="C47" s="247">
        <v>184586.13</v>
      </c>
      <c r="D47" s="345">
        <f t="shared" si="1"/>
        <v>2.0339999999999998E-3</v>
      </c>
      <c r="E47" s="344"/>
    </row>
    <row r="48" spans="1:5" x14ac:dyDescent="0.2">
      <c r="A48" s="231" t="s">
        <v>2146</v>
      </c>
      <c r="B48" s="231" t="s">
        <v>2109</v>
      </c>
      <c r="C48" s="247">
        <v>273813.93</v>
      </c>
      <c r="D48" s="345">
        <f t="shared" si="1"/>
        <v>3.0170000000000002E-3</v>
      </c>
      <c r="E48" s="344"/>
    </row>
    <row r="49" spans="1:5" x14ac:dyDescent="0.2">
      <c r="A49" s="231" t="s">
        <v>2147</v>
      </c>
      <c r="B49" s="231" t="s">
        <v>2111</v>
      </c>
      <c r="C49" s="247">
        <v>226614.21</v>
      </c>
      <c r="D49" s="345">
        <f t="shared" si="1"/>
        <v>2.4970000000000001E-3</v>
      </c>
      <c r="E49" s="344"/>
    </row>
    <row r="50" spans="1:5" x14ac:dyDescent="0.2">
      <c r="A50" s="231" t="s">
        <v>2148</v>
      </c>
      <c r="B50" s="231" t="s">
        <v>2113</v>
      </c>
      <c r="C50" s="247">
        <v>219076.8</v>
      </c>
      <c r="D50" s="345">
        <f t="shared" si="1"/>
        <v>2.4139999999999999E-3</v>
      </c>
      <c r="E50" s="344"/>
    </row>
    <row r="51" spans="1:5" x14ac:dyDescent="0.2">
      <c r="A51" s="231" t="s">
        <v>2149</v>
      </c>
      <c r="B51" s="231" t="s">
        <v>2115</v>
      </c>
      <c r="C51" s="247">
        <v>47143.43</v>
      </c>
      <c r="D51" s="345">
        <f t="shared" si="1"/>
        <v>5.1900000000000004E-4</v>
      </c>
      <c r="E51" s="344"/>
    </row>
    <row r="52" spans="1:5" x14ac:dyDescent="0.2">
      <c r="A52" s="231" t="s">
        <v>2150</v>
      </c>
      <c r="B52" s="231" t="s">
        <v>2117</v>
      </c>
      <c r="C52" s="247">
        <v>20317.439999999999</v>
      </c>
      <c r="D52" s="345">
        <f t="shared" si="1"/>
        <v>2.24E-4</v>
      </c>
      <c r="E52" s="344"/>
    </row>
    <row r="53" spans="1:5" x14ac:dyDescent="0.2">
      <c r="A53" s="231" t="s">
        <v>2151</v>
      </c>
      <c r="B53" s="231" t="s">
        <v>2105</v>
      </c>
      <c r="C53" s="247">
        <v>94300.02</v>
      </c>
      <c r="D53" s="345">
        <f t="shared" si="1"/>
        <v>1.039E-3</v>
      </c>
      <c r="E53" s="344"/>
    </row>
    <row r="54" spans="1:5" x14ac:dyDescent="0.2">
      <c r="A54" s="231" t="s">
        <v>2152</v>
      </c>
      <c r="B54" s="231" t="s">
        <v>2107</v>
      </c>
      <c r="C54" s="247">
        <v>159788.28</v>
      </c>
      <c r="D54" s="345">
        <f t="shared" si="1"/>
        <v>1.7600000000000001E-3</v>
      </c>
      <c r="E54" s="344"/>
    </row>
    <row r="55" spans="1:5" x14ac:dyDescent="0.2">
      <c r="A55" s="231" t="s">
        <v>2153</v>
      </c>
      <c r="B55" s="231" t="s">
        <v>2109</v>
      </c>
      <c r="C55" s="247">
        <v>229249.87</v>
      </c>
      <c r="D55" s="345">
        <f t="shared" si="1"/>
        <v>2.526E-3</v>
      </c>
      <c r="E55" s="344"/>
    </row>
    <row r="56" spans="1:5" x14ac:dyDescent="0.2">
      <c r="A56" s="231" t="s">
        <v>2154</v>
      </c>
      <c r="B56" s="231" t="s">
        <v>2111</v>
      </c>
      <c r="C56" s="247">
        <v>183602.2</v>
      </c>
      <c r="D56" s="345">
        <f t="shared" si="1"/>
        <v>2.0230000000000001E-3</v>
      </c>
      <c r="E56" s="344"/>
    </row>
    <row r="57" spans="1:5" x14ac:dyDescent="0.2">
      <c r="A57" s="231" t="s">
        <v>2155</v>
      </c>
      <c r="B57" s="231" t="s">
        <v>2113</v>
      </c>
      <c r="C57" s="247">
        <v>180433.11</v>
      </c>
      <c r="D57" s="345">
        <f t="shared" si="1"/>
        <v>1.9880000000000002E-3</v>
      </c>
      <c r="E57" s="344"/>
    </row>
    <row r="58" spans="1:5" x14ac:dyDescent="0.2">
      <c r="A58" s="231" t="s">
        <v>2156</v>
      </c>
      <c r="B58" s="231" t="s">
        <v>2115</v>
      </c>
      <c r="C58" s="247">
        <v>39587.870000000003</v>
      </c>
      <c r="D58" s="345">
        <f t="shared" si="1"/>
        <v>4.3600000000000003E-4</v>
      </c>
      <c r="E58" s="344"/>
    </row>
    <row r="59" spans="1:5" x14ac:dyDescent="0.2">
      <c r="A59" s="231" t="s">
        <v>2157</v>
      </c>
      <c r="B59" s="231" t="s">
        <v>2117</v>
      </c>
      <c r="C59" s="247">
        <v>18129.259999999998</v>
      </c>
      <c r="D59" s="345">
        <f t="shared" si="1"/>
        <v>2.0000000000000001E-4</v>
      </c>
      <c r="E59" s="344"/>
    </row>
    <row r="60" spans="1:5" x14ac:dyDescent="0.2">
      <c r="A60" s="231" t="s">
        <v>2158</v>
      </c>
      <c r="B60" s="231" t="s">
        <v>2107</v>
      </c>
      <c r="C60" s="247">
        <v>601509.26</v>
      </c>
      <c r="D60" s="345">
        <f t="shared" si="1"/>
        <v>6.6270000000000001E-3</v>
      </c>
      <c r="E60" s="344"/>
    </row>
    <row r="61" spans="1:5" x14ac:dyDescent="0.2">
      <c r="A61" s="231" t="s">
        <v>2159</v>
      </c>
      <c r="B61" s="231" t="s">
        <v>2105</v>
      </c>
      <c r="C61" s="247">
        <v>89036.35</v>
      </c>
      <c r="D61" s="345">
        <f t="shared" si="1"/>
        <v>9.810000000000001E-4</v>
      </c>
      <c r="E61" s="344"/>
    </row>
    <row r="62" spans="1:5" x14ac:dyDescent="0.2">
      <c r="A62" s="231" t="s">
        <v>2160</v>
      </c>
      <c r="B62" s="231" t="s">
        <v>2107</v>
      </c>
      <c r="C62" s="247">
        <v>212188.85</v>
      </c>
      <c r="D62" s="345">
        <f t="shared" si="1"/>
        <v>2.3379999999999998E-3</v>
      </c>
      <c r="E62" s="344"/>
    </row>
    <row r="63" spans="1:5" x14ac:dyDescent="0.2">
      <c r="A63" s="231" t="s">
        <v>2161</v>
      </c>
      <c r="B63" s="231" t="s">
        <v>2109</v>
      </c>
      <c r="C63" s="247">
        <v>291001.27</v>
      </c>
      <c r="D63" s="345">
        <f t="shared" si="1"/>
        <v>3.2060000000000001E-3</v>
      </c>
      <c r="E63" s="344"/>
    </row>
    <row r="64" spans="1:5" x14ac:dyDescent="0.2">
      <c r="A64" s="231" t="s">
        <v>2162</v>
      </c>
      <c r="B64" s="231" t="s">
        <v>2111</v>
      </c>
      <c r="C64" s="247">
        <v>247358.5</v>
      </c>
      <c r="D64" s="345">
        <f t="shared" si="1"/>
        <v>2.725E-3</v>
      </c>
      <c r="E64" s="344"/>
    </row>
    <row r="65" spans="1:5" x14ac:dyDescent="0.2">
      <c r="A65" s="231" t="s">
        <v>2163</v>
      </c>
      <c r="B65" s="231" t="s">
        <v>2113</v>
      </c>
      <c r="C65" s="247">
        <v>266025.09999999998</v>
      </c>
      <c r="D65" s="345">
        <f t="shared" si="1"/>
        <v>2.931E-3</v>
      </c>
      <c r="E65" s="344"/>
    </row>
    <row r="66" spans="1:5" x14ac:dyDescent="0.2">
      <c r="A66" s="231" t="s">
        <v>2164</v>
      </c>
      <c r="B66" s="231" t="s">
        <v>2115</v>
      </c>
      <c r="C66" s="247">
        <v>32786.339999999997</v>
      </c>
      <c r="D66" s="345">
        <f t="shared" si="1"/>
        <v>3.6099999999999999E-4</v>
      </c>
      <c r="E66" s="344"/>
    </row>
    <row r="67" spans="1:5" x14ac:dyDescent="0.2">
      <c r="A67" s="231" t="s">
        <v>2165</v>
      </c>
      <c r="B67" s="231" t="s">
        <v>2117</v>
      </c>
      <c r="C67" s="247">
        <v>21348.46</v>
      </c>
      <c r="D67" s="345">
        <f t="shared" si="1"/>
        <v>2.3499999999999999E-4</v>
      </c>
      <c r="E67" s="344"/>
    </row>
    <row r="68" spans="1:5" x14ac:dyDescent="0.2">
      <c r="A68" s="231" t="s">
        <v>2166</v>
      </c>
      <c r="B68" s="231" t="s">
        <v>2105</v>
      </c>
      <c r="C68" s="247">
        <v>117938.51</v>
      </c>
      <c r="D68" s="345">
        <f t="shared" si="1"/>
        <v>1.299E-3</v>
      </c>
      <c r="E68" s="344"/>
    </row>
    <row r="69" spans="1:5" x14ac:dyDescent="0.2">
      <c r="A69" s="231" t="s">
        <v>2167</v>
      </c>
      <c r="B69" s="231" t="s">
        <v>2107</v>
      </c>
      <c r="C69" s="247">
        <v>280529.84999999998</v>
      </c>
      <c r="D69" s="345">
        <f t="shared" si="1"/>
        <v>3.091E-3</v>
      </c>
      <c r="E69" s="344"/>
    </row>
    <row r="70" spans="1:5" x14ac:dyDescent="0.2">
      <c r="A70" s="231" t="s">
        <v>2168</v>
      </c>
      <c r="B70" s="231" t="s">
        <v>2109</v>
      </c>
      <c r="C70" s="247">
        <v>385463.45</v>
      </c>
      <c r="D70" s="345">
        <f t="shared" si="1"/>
        <v>4.2469999999999999E-3</v>
      </c>
      <c r="E70" s="344"/>
    </row>
    <row r="71" spans="1:5" x14ac:dyDescent="0.2">
      <c r="A71" s="231" t="s">
        <v>2169</v>
      </c>
      <c r="B71" s="231" t="s">
        <v>2111</v>
      </c>
      <c r="C71" s="247">
        <v>327666.42</v>
      </c>
      <c r="D71" s="345">
        <f t="shared" si="1"/>
        <v>3.6099999999999999E-3</v>
      </c>
      <c r="E71" s="344"/>
    </row>
    <row r="72" spans="1:5" x14ac:dyDescent="0.2">
      <c r="A72" s="231" t="s">
        <v>2170</v>
      </c>
      <c r="B72" s="231" t="s">
        <v>2113</v>
      </c>
      <c r="C72" s="247">
        <v>352925.55</v>
      </c>
      <c r="D72" s="345">
        <f t="shared" ref="D72:D103" si="2">ROUND(C72/$C$192,6)</f>
        <v>3.888E-3</v>
      </c>
      <c r="E72" s="344"/>
    </row>
    <row r="73" spans="1:5" x14ac:dyDescent="0.2">
      <c r="A73" s="231" t="s">
        <v>2171</v>
      </c>
      <c r="B73" s="231" t="s">
        <v>2115</v>
      </c>
      <c r="C73" s="247">
        <v>43429.14</v>
      </c>
      <c r="D73" s="345">
        <f t="shared" si="2"/>
        <v>4.7800000000000002E-4</v>
      </c>
      <c r="E73" s="344"/>
    </row>
    <row r="74" spans="1:5" x14ac:dyDescent="0.2">
      <c r="A74" s="231" t="s">
        <v>2172</v>
      </c>
      <c r="B74" s="231" t="s">
        <v>2117</v>
      </c>
      <c r="C74" s="247">
        <v>28300.58</v>
      </c>
      <c r="D74" s="345">
        <f t="shared" si="2"/>
        <v>3.1199999999999999E-4</v>
      </c>
      <c r="E74" s="344"/>
    </row>
    <row r="75" spans="1:5" x14ac:dyDescent="0.2">
      <c r="A75" s="231" t="s">
        <v>2173</v>
      </c>
      <c r="B75" s="231" t="s">
        <v>2105</v>
      </c>
      <c r="C75" s="247">
        <v>18316.990000000002</v>
      </c>
      <c r="D75" s="345">
        <f t="shared" si="2"/>
        <v>2.02E-4</v>
      </c>
      <c r="E75" s="344"/>
    </row>
    <row r="76" spans="1:5" x14ac:dyDescent="0.2">
      <c r="A76" s="231" t="s">
        <v>2174</v>
      </c>
      <c r="B76" s="231" t="s">
        <v>2107</v>
      </c>
      <c r="C76" s="247">
        <v>36641.440000000002</v>
      </c>
      <c r="D76" s="345">
        <f t="shared" si="2"/>
        <v>4.0400000000000001E-4</v>
      </c>
      <c r="E76" s="344"/>
    </row>
    <row r="77" spans="1:5" x14ac:dyDescent="0.2">
      <c r="A77" s="231" t="s">
        <v>2175</v>
      </c>
      <c r="B77" s="231" t="s">
        <v>2109</v>
      </c>
      <c r="C77" s="247">
        <v>51055.6</v>
      </c>
      <c r="D77" s="345">
        <f t="shared" si="2"/>
        <v>5.62E-4</v>
      </c>
      <c r="E77" s="344"/>
    </row>
    <row r="78" spans="1:5" x14ac:dyDescent="0.2">
      <c r="A78" s="231" t="s">
        <v>2176</v>
      </c>
      <c r="B78" s="231" t="s">
        <v>2111</v>
      </c>
      <c r="C78" s="247">
        <v>42483.34</v>
      </c>
      <c r="D78" s="345">
        <f t="shared" si="2"/>
        <v>4.6799999999999999E-4</v>
      </c>
      <c r="E78" s="344"/>
    </row>
    <row r="79" spans="1:5" x14ac:dyDescent="0.2">
      <c r="A79" s="231" t="s">
        <v>2177</v>
      </c>
      <c r="B79" s="231" t="s">
        <v>2113</v>
      </c>
      <c r="C79" s="247">
        <v>42993.7</v>
      </c>
      <c r="D79" s="345">
        <f t="shared" si="2"/>
        <v>4.7399999999999997E-4</v>
      </c>
      <c r="E79" s="344"/>
    </row>
    <row r="80" spans="1:5" x14ac:dyDescent="0.2">
      <c r="A80" s="231" t="s">
        <v>2178</v>
      </c>
      <c r="B80" s="231" t="s">
        <v>2115</v>
      </c>
      <c r="C80" s="247">
        <v>8320.6299999999992</v>
      </c>
      <c r="D80" s="345">
        <f t="shared" si="2"/>
        <v>9.2E-5</v>
      </c>
      <c r="E80" s="344"/>
    </row>
    <row r="81" spans="1:5" x14ac:dyDescent="0.2">
      <c r="A81" s="231" t="s">
        <v>2179</v>
      </c>
      <c r="B81" s="231" t="s">
        <v>2117</v>
      </c>
      <c r="C81" s="247">
        <v>3958.17</v>
      </c>
      <c r="D81" s="345">
        <f t="shared" si="2"/>
        <v>4.3999999999999999E-5</v>
      </c>
      <c r="E81" s="344"/>
    </row>
    <row r="82" spans="1:5" x14ac:dyDescent="0.2">
      <c r="A82" s="231" t="s">
        <v>1107</v>
      </c>
      <c r="B82" s="231" t="s">
        <v>2105</v>
      </c>
      <c r="C82" s="247">
        <v>19958.16</v>
      </c>
      <c r="D82" s="345">
        <f t="shared" si="2"/>
        <v>2.2000000000000001E-4</v>
      </c>
      <c r="E82" s="344"/>
    </row>
    <row r="83" spans="1:5" x14ac:dyDescent="0.2">
      <c r="A83" s="231" t="s">
        <v>1108</v>
      </c>
      <c r="B83" s="231" t="s">
        <v>2107</v>
      </c>
      <c r="C83" s="247">
        <v>36641.440000000002</v>
      </c>
      <c r="D83" s="345">
        <f t="shared" si="2"/>
        <v>4.0400000000000001E-4</v>
      </c>
      <c r="E83" s="344"/>
    </row>
    <row r="84" spans="1:5" x14ac:dyDescent="0.2">
      <c r="A84" s="231" t="s">
        <v>1109</v>
      </c>
      <c r="B84" s="231" t="s">
        <v>2109</v>
      </c>
      <c r="C84" s="247">
        <v>51816.68</v>
      </c>
      <c r="D84" s="345">
        <f t="shared" si="2"/>
        <v>5.71E-4</v>
      </c>
      <c r="E84" s="344"/>
    </row>
    <row r="85" spans="1:5" x14ac:dyDescent="0.2">
      <c r="A85" s="231" t="s">
        <v>1110</v>
      </c>
      <c r="B85" s="231" t="s">
        <v>2111</v>
      </c>
      <c r="C85" s="247">
        <v>42898.18</v>
      </c>
      <c r="D85" s="345">
        <f t="shared" si="2"/>
        <v>4.73E-4</v>
      </c>
      <c r="E85" s="344"/>
    </row>
    <row r="86" spans="1:5" x14ac:dyDescent="0.2">
      <c r="A86" s="231" t="s">
        <v>1111</v>
      </c>
      <c r="B86" s="231" t="s">
        <v>2113</v>
      </c>
      <c r="C86" s="247">
        <v>43171.47</v>
      </c>
      <c r="D86" s="345">
        <f t="shared" si="2"/>
        <v>4.7600000000000002E-4</v>
      </c>
      <c r="E86" s="344"/>
    </row>
    <row r="87" spans="1:5" x14ac:dyDescent="0.2">
      <c r="A87" s="231" t="s">
        <v>1112</v>
      </c>
      <c r="B87" s="231" t="s">
        <v>2115</v>
      </c>
      <c r="C87" s="247">
        <v>8320.6299999999992</v>
      </c>
      <c r="D87" s="345">
        <f t="shared" si="2"/>
        <v>9.2E-5</v>
      </c>
      <c r="E87" s="344"/>
    </row>
    <row r="88" spans="1:5" x14ac:dyDescent="0.2">
      <c r="A88" s="231" t="s">
        <v>1113</v>
      </c>
      <c r="B88" s="231" t="s">
        <v>2117</v>
      </c>
      <c r="C88" s="247">
        <v>4052.33</v>
      </c>
      <c r="D88" s="345">
        <f t="shared" si="2"/>
        <v>4.5000000000000003E-5</v>
      </c>
      <c r="E88" s="344"/>
    </row>
    <row r="89" spans="1:5" x14ac:dyDescent="0.2">
      <c r="A89" s="231" t="s">
        <v>2180</v>
      </c>
      <c r="B89" s="231" t="s">
        <v>2105</v>
      </c>
      <c r="C89" s="247">
        <v>189464.75</v>
      </c>
      <c r="D89" s="345">
        <f t="shared" si="2"/>
        <v>2.0869999999999999E-3</v>
      </c>
      <c r="E89" s="344"/>
    </row>
    <row r="90" spans="1:5" x14ac:dyDescent="0.2">
      <c r="A90" s="231" t="s">
        <v>2181</v>
      </c>
      <c r="B90" s="231" t="s">
        <v>2107</v>
      </c>
      <c r="C90" s="247">
        <v>319618.76</v>
      </c>
      <c r="D90" s="345">
        <f t="shared" si="2"/>
        <v>3.5209999999999998E-3</v>
      </c>
      <c r="E90" s="344"/>
    </row>
    <row r="91" spans="1:5" x14ac:dyDescent="0.2">
      <c r="A91" s="231" t="s">
        <v>2182</v>
      </c>
      <c r="B91" s="231" t="s">
        <v>2109</v>
      </c>
      <c r="C91" s="247">
        <v>470141.28</v>
      </c>
      <c r="D91" s="345">
        <f t="shared" si="2"/>
        <v>5.1799999999999997E-3</v>
      </c>
      <c r="E91" s="344"/>
    </row>
    <row r="92" spans="1:5" x14ac:dyDescent="0.2">
      <c r="A92" s="231" t="s">
        <v>2183</v>
      </c>
      <c r="B92" s="231" t="s">
        <v>2111</v>
      </c>
      <c r="C92" s="247">
        <v>378945.34</v>
      </c>
      <c r="D92" s="345">
        <f t="shared" si="2"/>
        <v>4.1749999999999999E-3</v>
      </c>
      <c r="E92" s="344"/>
    </row>
    <row r="93" spans="1:5" x14ac:dyDescent="0.2">
      <c r="A93" s="231" t="s">
        <v>2184</v>
      </c>
      <c r="B93" s="231" t="s">
        <v>2113</v>
      </c>
      <c r="C93" s="247">
        <v>371903.31</v>
      </c>
      <c r="D93" s="345">
        <f t="shared" si="2"/>
        <v>4.0969999999999999E-3</v>
      </c>
      <c r="E93" s="344"/>
    </row>
    <row r="94" spans="1:5" x14ac:dyDescent="0.2">
      <c r="A94" s="231" t="s">
        <v>2185</v>
      </c>
      <c r="B94" s="231" t="s">
        <v>2115</v>
      </c>
      <c r="C94" s="247">
        <v>80450.06</v>
      </c>
      <c r="D94" s="345">
        <f t="shared" si="2"/>
        <v>8.8599999999999996E-4</v>
      </c>
      <c r="E94" s="344"/>
    </row>
    <row r="95" spans="1:5" x14ac:dyDescent="0.2">
      <c r="A95" s="231" t="s">
        <v>2186</v>
      </c>
      <c r="B95" s="231" t="s">
        <v>2117</v>
      </c>
      <c r="C95" s="247">
        <v>36679.29</v>
      </c>
      <c r="D95" s="345">
        <f t="shared" si="2"/>
        <v>4.0400000000000001E-4</v>
      </c>
      <c r="E95" s="344"/>
    </row>
    <row r="96" spans="1:5" x14ac:dyDescent="0.2">
      <c r="A96" s="231" t="s">
        <v>2187</v>
      </c>
      <c r="B96" s="231" t="s">
        <v>2105</v>
      </c>
      <c r="C96" s="247">
        <v>117938.51</v>
      </c>
      <c r="D96" s="345">
        <f t="shared" si="2"/>
        <v>1.299E-3</v>
      </c>
      <c r="E96" s="344"/>
    </row>
    <row r="97" spans="1:5" x14ac:dyDescent="0.2">
      <c r="A97" s="231" t="s">
        <v>2188</v>
      </c>
      <c r="B97" s="231" t="s">
        <v>2107</v>
      </c>
      <c r="C97" s="247">
        <v>280529.84999999998</v>
      </c>
      <c r="D97" s="345">
        <f t="shared" si="2"/>
        <v>3.091E-3</v>
      </c>
      <c r="E97" s="344"/>
    </row>
    <row r="98" spans="1:5" x14ac:dyDescent="0.2">
      <c r="A98" s="231" t="s">
        <v>2189</v>
      </c>
      <c r="B98" s="231" t="s">
        <v>2109</v>
      </c>
      <c r="C98" s="247">
        <v>385463.45</v>
      </c>
      <c r="D98" s="345">
        <f t="shared" si="2"/>
        <v>4.2469999999999999E-3</v>
      </c>
      <c r="E98" s="344"/>
    </row>
    <row r="99" spans="1:5" x14ac:dyDescent="0.2">
      <c r="A99" s="231" t="s">
        <v>2190</v>
      </c>
      <c r="B99" s="231" t="s">
        <v>2111</v>
      </c>
      <c r="C99" s="247">
        <v>327666.42</v>
      </c>
      <c r="D99" s="345">
        <f t="shared" si="2"/>
        <v>3.6099999999999999E-3</v>
      </c>
      <c r="E99" s="344"/>
    </row>
    <row r="100" spans="1:5" x14ac:dyDescent="0.2">
      <c r="A100" s="231" t="s">
        <v>2191</v>
      </c>
      <c r="B100" s="231" t="s">
        <v>2113</v>
      </c>
      <c r="C100" s="247">
        <v>352925.55</v>
      </c>
      <c r="D100" s="345">
        <f t="shared" si="2"/>
        <v>3.888E-3</v>
      </c>
      <c r="E100" s="344"/>
    </row>
    <row r="101" spans="1:5" x14ac:dyDescent="0.2">
      <c r="A101" s="231" t="s">
        <v>2192</v>
      </c>
      <c r="B101" s="231" t="s">
        <v>2115</v>
      </c>
      <c r="C101" s="247">
        <v>43429.14</v>
      </c>
      <c r="D101" s="345">
        <f t="shared" si="2"/>
        <v>4.7800000000000002E-4</v>
      </c>
      <c r="E101" s="344"/>
    </row>
    <row r="102" spans="1:5" x14ac:dyDescent="0.2">
      <c r="A102" s="231" t="s">
        <v>2193</v>
      </c>
      <c r="B102" s="231" t="s">
        <v>2117</v>
      </c>
      <c r="C102" s="247">
        <v>28300.58</v>
      </c>
      <c r="D102" s="345">
        <f t="shared" si="2"/>
        <v>3.1199999999999999E-4</v>
      </c>
      <c r="E102" s="344"/>
    </row>
    <row r="103" spans="1:5" x14ac:dyDescent="0.2">
      <c r="A103" s="231" t="s">
        <v>2194</v>
      </c>
      <c r="B103" s="231" t="s">
        <v>2107</v>
      </c>
      <c r="C103" s="247">
        <v>188325.09</v>
      </c>
      <c r="D103" s="345">
        <f t="shared" si="2"/>
        <v>2.075E-3</v>
      </c>
      <c r="E103" s="344"/>
    </row>
    <row r="104" spans="1:5" x14ac:dyDescent="0.2">
      <c r="A104" s="231" t="s">
        <v>316</v>
      </c>
      <c r="B104" s="231" t="s">
        <v>2107</v>
      </c>
      <c r="C104" s="247">
        <v>150</v>
      </c>
      <c r="D104" s="345">
        <f t="shared" ref="D104:D135" si="3">ROUND(C104/$C$192,6)</f>
        <v>1.9999999999999999E-6</v>
      </c>
      <c r="E104" s="344"/>
    </row>
    <row r="105" spans="1:5" x14ac:dyDescent="0.2">
      <c r="A105" s="231" t="s">
        <v>2195</v>
      </c>
      <c r="B105" s="231" t="s">
        <v>2107</v>
      </c>
      <c r="C105" s="247">
        <v>124246.83</v>
      </c>
      <c r="D105" s="345">
        <f t="shared" si="3"/>
        <v>1.369E-3</v>
      </c>
      <c r="E105" s="344"/>
    </row>
    <row r="106" spans="1:5" x14ac:dyDescent="0.2">
      <c r="A106" s="231" t="s">
        <v>2196</v>
      </c>
      <c r="B106" s="231" t="s">
        <v>2107</v>
      </c>
      <c r="C106" s="247">
        <v>31332.6</v>
      </c>
      <c r="D106" s="345">
        <f t="shared" si="3"/>
        <v>3.4499999999999998E-4</v>
      </c>
      <c r="E106" s="344"/>
    </row>
    <row r="107" spans="1:5" x14ac:dyDescent="0.2">
      <c r="A107" s="231" t="s">
        <v>2197</v>
      </c>
      <c r="B107" s="231" t="s">
        <v>2107</v>
      </c>
      <c r="C107" s="247">
        <v>1978.54</v>
      </c>
      <c r="D107" s="345">
        <f t="shared" si="3"/>
        <v>2.1999999999999999E-5</v>
      </c>
      <c r="E107" s="344"/>
    </row>
    <row r="108" spans="1:5" x14ac:dyDescent="0.2">
      <c r="A108" s="231" t="s">
        <v>2198</v>
      </c>
      <c r="B108" s="231" t="s">
        <v>2107</v>
      </c>
      <c r="C108" s="247">
        <v>8566.25</v>
      </c>
      <c r="D108" s="345">
        <f t="shared" si="3"/>
        <v>9.3999999999999994E-5</v>
      </c>
      <c r="E108" s="344"/>
    </row>
    <row r="109" spans="1:5" x14ac:dyDescent="0.2">
      <c r="A109" s="231" t="s">
        <v>2199</v>
      </c>
      <c r="B109" s="231" t="s">
        <v>2107</v>
      </c>
      <c r="C109" s="247">
        <v>12349.98</v>
      </c>
      <c r="D109" s="345">
        <f t="shared" si="3"/>
        <v>1.36E-4</v>
      </c>
      <c r="E109" s="344"/>
    </row>
    <row r="110" spans="1:5" x14ac:dyDescent="0.2">
      <c r="A110" s="231" t="s">
        <v>2200</v>
      </c>
      <c r="B110" s="231" t="s">
        <v>2107</v>
      </c>
      <c r="C110" s="247">
        <v>3358.32</v>
      </c>
      <c r="D110" s="345">
        <f t="shared" si="3"/>
        <v>3.6999999999999998E-5</v>
      </c>
      <c r="E110" s="344"/>
    </row>
    <row r="111" spans="1:5" x14ac:dyDescent="0.2">
      <c r="A111" s="231" t="s">
        <v>1115</v>
      </c>
      <c r="B111" s="231" t="s">
        <v>2107</v>
      </c>
      <c r="C111" s="247">
        <v>620.5</v>
      </c>
      <c r="D111" s="345">
        <f t="shared" si="3"/>
        <v>6.9999999999999999E-6</v>
      </c>
      <c r="E111" s="344"/>
    </row>
    <row r="112" spans="1:5" x14ac:dyDescent="0.2">
      <c r="A112" s="231" t="s">
        <v>2258</v>
      </c>
      <c r="B112" s="231" t="s">
        <v>2107</v>
      </c>
      <c r="C112" s="247">
        <v>3239.26</v>
      </c>
      <c r="D112" s="345">
        <f t="shared" si="3"/>
        <v>3.6000000000000001E-5</v>
      </c>
      <c r="E112" s="344"/>
    </row>
    <row r="113" spans="1:5" x14ac:dyDescent="0.2">
      <c r="A113" s="231" t="s">
        <v>2259</v>
      </c>
      <c r="B113" s="231" t="s">
        <v>2107</v>
      </c>
      <c r="C113" s="247">
        <v>1404.4</v>
      </c>
      <c r="D113" s="345">
        <f t="shared" si="3"/>
        <v>1.5E-5</v>
      </c>
      <c r="E113" s="344"/>
    </row>
    <row r="114" spans="1:5" x14ac:dyDescent="0.2">
      <c r="A114" s="231" t="s">
        <v>1116</v>
      </c>
      <c r="B114" s="231" t="s">
        <v>2107</v>
      </c>
      <c r="C114" s="247">
        <v>5211.01</v>
      </c>
      <c r="D114" s="345">
        <f t="shared" si="3"/>
        <v>5.7000000000000003E-5</v>
      </c>
      <c r="E114" s="344"/>
    </row>
    <row r="115" spans="1:5" x14ac:dyDescent="0.2">
      <c r="A115" s="231" t="s">
        <v>2201</v>
      </c>
      <c r="B115" s="231" t="s">
        <v>2107</v>
      </c>
      <c r="C115" s="247">
        <v>8779.6299999999992</v>
      </c>
      <c r="D115" s="345">
        <f t="shared" si="3"/>
        <v>9.7E-5</v>
      </c>
      <c r="E115" s="344"/>
    </row>
    <row r="116" spans="1:5" x14ac:dyDescent="0.2">
      <c r="A116" s="231" t="s">
        <v>1117</v>
      </c>
      <c r="B116" s="231" t="s">
        <v>2115</v>
      </c>
      <c r="C116" s="247">
        <v>2224.48</v>
      </c>
      <c r="D116" s="345">
        <f t="shared" si="3"/>
        <v>2.5000000000000001E-5</v>
      </c>
      <c r="E116" s="344"/>
    </row>
    <row r="117" spans="1:5" x14ac:dyDescent="0.2">
      <c r="A117" s="231" t="s">
        <v>2202</v>
      </c>
      <c r="B117" s="231" t="s">
        <v>2107</v>
      </c>
      <c r="C117" s="247">
        <v>796194.6</v>
      </c>
      <c r="D117" s="345">
        <f t="shared" si="3"/>
        <v>8.7720000000000003E-3</v>
      </c>
      <c r="E117" s="344"/>
    </row>
    <row r="118" spans="1:5" x14ac:dyDescent="0.2">
      <c r="A118" s="231" t="s">
        <v>2260</v>
      </c>
      <c r="B118" s="231" t="s">
        <v>2115</v>
      </c>
      <c r="C118" s="247">
        <v>24172.080000000002</v>
      </c>
      <c r="D118" s="345">
        <f t="shared" si="3"/>
        <v>2.6600000000000001E-4</v>
      </c>
      <c r="E118" s="344"/>
    </row>
    <row r="119" spans="1:5" x14ac:dyDescent="0.2">
      <c r="A119" s="231" t="s">
        <v>2261</v>
      </c>
      <c r="B119" s="231" t="s">
        <v>2107</v>
      </c>
      <c r="C119" s="247">
        <v>13166.08</v>
      </c>
      <c r="D119" s="345">
        <f t="shared" si="3"/>
        <v>1.45E-4</v>
      </c>
      <c r="E119" s="344"/>
    </row>
    <row r="120" spans="1:5" x14ac:dyDescent="0.2">
      <c r="A120" s="231" t="s">
        <v>1155</v>
      </c>
      <c r="B120" s="231" t="s">
        <v>2107</v>
      </c>
      <c r="C120" s="247">
        <v>452.4</v>
      </c>
      <c r="D120" s="345">
        <f t="shared" si="3"/>
        <v>5.0000000000000004E-6</v>
      </c>
      <c r="E120" s="344"/>
    </row>
    <row r="121" spans="1:5" x14ac:dyDescent="0.2">
      <c r="A121" s="231" t="s">
        <v>317</v>
      </c>
      <c r="B121" s="231" t="s">
        <v>2107</v>
      </c>
      <c r="C121" s="247">
        <v>118.93</v>
      </c>
      <c r="D121" s="345">
        <f t="shared" si="3"/>
        <v>9.9999999999999995E-7</v>
      </c>
      <c r="E121" s="344"/>
    </row>
    <row r="122" spans="1:5" x14ac:dyDescent="0.2">
      <c r="A122" s="231" t="s">
        <v>1118</v>
      </c>
      <c r="B122" s="231" t="s">
        <v>2107</v>
      </c>
      <c r="C122" s="247">
        <v>2568.58</v>
      </c>
      <c r="D122" s="345">
        <f t="shared" si="3"/>
        <v>2.8E-5</v>
      </c>
      <c r="E122" s="344"/>
    </row>
    <row r="123" spans="1:5" x14ac:dyDescent="0.2">
      <c r="A123" s="231" t="s">
        <v>2203</v>
      </c>
      <c r="B123" s="231" t="s">
        <v>2107</v>
      </c>
      <c r="C123" s="247">
        <v>8342.26</v>
      </c>
      <c r="D123" s="345">
        <f t="shared" si="3"/>
        <v>9.2E-5</v>
      </c>
      <c r="E123" s="344"/>
    </row>
    <row r="124" spans="1:5" x14ac:dyDescent="0.2">
      <c r="A124" s="231" t="s">
        <v>2204</v>
      </c>
      <c r="B124" s="231" t="s">
        <v>2107</v>
      </c>
      <c r="C124" s="247">
        <v>658.01</v>
      </c>
      <c r="D124" s="345">
        <f t="shared" si="3"/>
        <v>6.9999999999999999E-6</v>
      </c>
      <c r="E124" s="344"/>
    </row>
    <row r="125" spans="1:5" x14ac:dyDescent="0.2">
      <c r="A125" s="231" t="s">
        <v>2205</v>
      </c>
      <c r="B125" s="231" t="s">
        <v>2107</v>
      </c>
      <c r="C125" s="247">
        <v>66598.539999999994</v>
      </c>
      <c r="D125" s="345">
        <f t="shared" si="3"/>
        <v>7.3399999999999995E-4</v>
      </c>
      <c r="E125" s="344"/>
    </row>
    <row r="126" spans="1:5" x14ac:dyDescent="0.2">
      <c r="A126" s="231" t="s">
        <v>2206</v>
      </c>
      <c r="B126" s="231" t="s">
        <v>2107</v>
      </c>
      <c r="C126" s="247">
        <v>85798.55</v>
      </c>
      <c r="D126" s="345">
        <f t="shared" si="3"/>
        <v>9.4499999999999998E-4</v>
      </c>
      <c r="E126" s="344"/>
    </row>
    <row r="127" spans="1:5" x14ac:dyDescent="0.2">
      <c r="A127" s="231" t="s">
        <v>2207</v>
      </c>
      <c r="B127" s="231" t="s">
        <v>2107</v>
      </c>
      <c r="C127" s="247">
        <v>300</v>
      </c>
      <c r="D127" s="345">
        <f t="shared" si="3"/>
        <v>3.0000000000000001E-6</v>
      </c>
      <c r="E127" s="344"/>
    </row>
    <row r="128" spans="1:5" x14ac:dyDescent="0.2">
      <c r="A128" s="231" t="s">
        <v>1119</v>
      </c>
      <c r="B128" s="231" t="s">
        <v>2107</v>
      </c>
      <c r="C128" s="247">
        <v>1213.78</v>
      </c>
      <c r="D128" s="345">
        <f t="shared" si="3"/>
        <v>1.2999999999999999E-5</v>
      </c>
      <c r="E128" s="344"/>
    </row>
    <row r="129" spans="1:5" x14ac:dyDescent="0.2">
      <c r="A129" s="231" t="s">
        <v>2208</v>
      </c>
      <c r="B129" s="231" t="s">
        <v>2107</v>
      </c>
      <c r="C129" s="247">
        <v>215132</v>
      </c>
      <c r="D129" s="345">
        <f t="shared" si="3"/>
        <v>2.3700000000000001E-3</v>
      </c>
      <c r="E129" s="344"/>
    </row>
    <row r="130" spans="1:5" x14ac:dyDescent="0.2">
      <c r="A130" s="231" t="s">
        <v>2209</v>
      </c>
      <c r="B130" s="231" t="s">
        <v>2107</v>
      </c>
      <c r="C130" s="247">
        <v>52810</v>
      </c>
      <c r="D130" s="345">
        <f t="shared" si="3"/>
        <v>5.8200000000000005E-4</v>
      </c>
      <c r="E130" s="344"/>
    </row>
    <row r="131" spans="1:5" x14ac:dyDescent="0.2">
      <c r="A131" s="231" t="s">
        <v>2210</v>
      </c>
      <c r="B131" s="231" t="s">
        <v>2107</v>
      </c>
      <c r="C131" s="247">
        <v>58740.75</v>
      </c>
      <c r="D131" s="345">
        <f t="shared" si="3"/>
        <v>6.4700000000000001E-4</v>
      </c>
      <c r="E131" s="344"/>
    </row>
    <row r="132" spans="1:5" x14ac:dyDescent="0.2">
      <c r="A132" s="231" t="s">
        <v>2211</v>
      </c>
      <c r="B132" s="231" t="s">
        <v>2107</v>
      </c>
      <c r="C132" s="247">
        <v>104922</v>
      </c>
      <c r="D132" s="345">
        <f t="shared" si="3"/>
        <v>1.1559999999999999E-3</v>
      </c>
      <c r="E132" s="344"/>
    </row>
    <row r="133" spans="1:5" x14ac:dyDescent="0.2">
      <c r="A133" s="231" t="s">
        <v>318</v>
      </c>
      <c r="B133" s="231" t="s">
        <v>2109</v>
      </c>
      <c r="C133" s="247">
        <v>9422</v>
      </c>
      <c r="D133" s="345">
        <f t="shared" si="3"/>
        <v>1.0399999999999999E-4</v>
      </c>
      <c r="E133" s="344"/>
    </row>
    <row r="134" spans="1:5" x14ac:dyDescent="0.2">
      <c r="A134" s="231" t="s">
        <v>2212</v>
      </c>
      <c r="B134" s="231" t="s">
        <v>2107</v>
      </c>
      <c r="C134" s="247">
        <v>49356.76</v>
      </c>
      <c r="D134" s="345">
        <f t="shared" si="3"/>
        <v>5.44E-4</v>
      </c>
      <c r="E134" s="344"/>
    </row>
    <row r="135" spans="1:5" x14ac:dyDescent="0.2">
      <c r="A135" s="231" t="s">
        <v>2213</v>
      </c>
      <c r="B135" s="231" t="s">
        <v>2107</v>
      </c>
      <c r="C135" s="247">
        <v>2684.35</v>
      </c>
      <c r="D135" s="345">
        <f t="shared" si="3"/>
        <v>3.0000000000000001E-5</v>
      </c>
      <c r="E135" s="344"/>
    </row>
    <row r="136" spans="1:5" x14ac:dyDescent="0.2">
      <c r="A136" s="231" t="s">
        <v>1156</v>
      </c>
      <c r="B136" s="231" t="s">
        <v>2107</v>
      </c>
      <c r="C136" s="247">
        <v>20920</v>
      </c>
      <c r="D136" s="345">
        <f t="shared" ref="D136:D167" si="4">ROUND(C136/$C$192,6)</f>
        <v>2.3000000000000001E-4</v>
      </c>
      <c r="E136" s="344"/>
    </row>
    <row r="137" spans="1:5" x14ac:dyDescent="0.2">
      <c r="A137" s="231" t="s">
        <v>2214</v>
      </c>
      <c r="B137" s="231" t="s">
        <v>2215</v>
      </c>
      <c r="C137" s="247">
        <v>47690.63</v>
      </c>
      <c r="D137" s="345">
        <f t="shared" si="4"/>
        <v>5.2499999999999997E-4</v>
      </c>
      <c r="E137" s="344"/>
    </row>
    <row r="138" spans="1:5" x14ac:dyDescent="0.2">
      <c r="A138" s="231" t="s">
        <v>2262</v>
      </c>
      <c r="B138" s="231" t="s">
        <v>2107</v>
      </c>
      <c r="C138" s="247">
        <v>5412</v>
      </c>
      <c r="D138" s="345">
        <f t="shared" si="4"/>
        <v>6.0000000000000002E-5</v>
      </c>
      <c r="E138" s="344"/>
    </row>
    <row r="139" spans="1:5" x14ac:dyDescent="0.2">
      <c r="A139" s="231" t="s">
        <v>2263</v>
      </c>
      <c r="B139" s="231" t="s">
        <v>2107</v>
      </c>
      <c r="C139" s="247">
        <v>237757.3</v>
      </c>
      <c r="D139" s="345">
        <f t="shared" si="4"/>
        <v>2.6189999999999998E-3</v>
      </c>
      <c r="E139" s="344"/>
    </row>
    <row r="140" spans="1:5" x14ac:dyDescent="0.2">
      <c r="A140" s="231" t="s">
        <v>2264</v>
      </c>
      <c r="B140" s="231" t="s">
        <v>2107</v>
      </c>
      <c r="C140" s="247">
        <v>1839187.19</v>
      </c>
      <c r="D140" s="345">
        <f t="shared" si="4"/>
        <v>2.0261999999999999E-2</v>
      </c>
      <c r="E140" s="344"/>
    </row>
    <row r="141" spans="1:5" x14ac:dyDescent="0.2">
      <c r="A141" s="231" t="s">
        <v>2265</v>
      </c>
      <c r="B141" s="231" t="s">
        <v>2107</v>
      </c>
      <c r="C141" s="247">
        <v>208197.25</v>
      </c>
      <c r="D141" s="345">
        <f t="shared" si="4"/>
        <v>2.294E-3</v>
      </c>
      <c r="E141" s="344"/>
    </row>
    <row r="142" spans="1:5" x14ac:dyDescent="0.2">
      <c r="A142" s="231" t="s">
        <v>1120</v>
      </c>
      <c r="B142" s="231" t="s">
        <v>2107</v>
      </c>
      <c r="C142" s="247">
        <v>80736</v>
      </c>
      <c r="D142" s="345">
        <f t="shared" si="4"/>
        <v>8.8900000000000003E-4</v>
      </c>
      <c r="E142" s="344"/>
    </row>
    <row r="143" spans="1:5" x14ac:dyDescent="0.2">
      <c r="A143" s="231" t="s">
        <v>2216</v>
      </c>
      <c r="B143" s="231" t="s">
        <v>2115</v>
      </c>
      <c r="C143" s="247">
        <v>272613.59000000003</v>
      </c>
      <c r="D143" s="345">
        <f t="shared" si="4"/>
        <v>3.003E-3</v>
      </c>
      <c r="E143" s="344"/>
    </row>
    <row r="144" spans="1:5" x14ac:dyDescent="0.2">
      <c r="A144" s="231" t="s">
        <v>2217</v>
      </c>
      <c r="B144" s="231" t="s">
        <v>2107</v>
      </c>
      <c r="C144" s="247">
        <v>63520.22</v>
      </c>
      <c r="D144" s="345">
        <f t="shared" si="4"/>
        <v>6.9999999999999999E-4</v>
      </c>
      <c r="E144" s="344"/>
    </row>
    <row r="145" spans="1:5" x14ac:dyDescent="0.2">
      <c r="A145" s="231" t="s">
        <v>2218</v>
      </c>
      <c r="B145" s="231" t="s">
        <v>2107</v>
      </c>
      <c r="C145" s="247">
        <v>744026.12</v>
      </c>
      <c r="D145" s="345">
        <f t="shared" si="4"/>
        <v>8.1969999999999994E-3</v>
      </c>
      <c r="E145" s="344"/>
    </row>
    <row r="146" spans="1:5" x14ac:dyDescent="0.2">
      <c r="A146" s="231" t="s">
        <v>1121</v>
      </c>
      <c r="B146" s="231" t="s">
        <v>2115</v>
      </c>
      <c r="C146" s="247">
        <v>17172</v>
      </c>
      <c r="D146" s="345">
        <f t="shared" si="4"/>
        <v>1.8900000000000001E-4</v>
      </c>
      <c r="E146" s="344"/>
    </row>
    <row r="147" spans="1:5" x14ac:dyDescent="0.2">
      <c r="A147" s="231" t="s">
        <v>2219</v>
      </c>
      <c r="B147" s="231" t="s">
        <v>2107</v>
      </c>
      <c r="C147" s="247">
        <v>81006.81</v>
      </c>
      <c r="D147" s="345">
        <f t="shared" si="4"/>
        <v>8.92E-4</v>
      </c>
      <c r="E147" s="344"/>
    </row>
    <row r="148" spans="1:5" x14ac:dyDescent="0.2">
      <c r="A148" s="231" t="s">
        <v>2220</v>
      </c>
      <c r="B148" s="231" t="s">
        <v>2109</v>
      </c>
      <c r="C148" s="247">
        <v>393633.19</v>
      </c>
      <c r="D148" s="345">
        <f t="shared" si="4"/>
        <v>4.3369999999999997E-3</v>
      </c>
      <c r="E148" s="344"/>
    </row>
    <row r="149" spans="1:5" x14ac:dyDescent="0.2">
      <c r="A149" s="231" t="s">
        <v>2221</v>
      </c>
      <c r="B149" s="231" t="s">
        <v>2107</v>
      </c>
      <c r="C149" s="247">
        <v>1003215.66</v>
      </c>
      <c r="D149" s="345">
        <f t="shared" si="4"/>
        <v>1.1051999999999999E-2</v>
      </c>
      <c r="E149" s="344"/>
    </row>
    <row r="150" spans="1:5" x14ac:dyDescent="0.2">
      <c r="A150" s="231" t="s">
        <v>2266</v>
      </c>
      <c r="B150" s="231" t="s">
        <v>2107</v>
      </c>
      <c r="C150" s="247">
        <v>343167.68</v>
      </c>
      <c r="D150" s="345">
        <f t="shared" si="4"/>
        <v>3.7810000000000001E-3</v>
      </c>
      <c r="E150" s="344"/>
    </row>
    <row r="151" spans="1:5" x14ac:dyDescent="0.2">
      <c r="A151" s="231" t="s">
        <v>2222</v>
      </c>
      <c r="B151" s="231" t="s">
        <v>2107</v>
      </c>
      <c r="C151" s="247">
        <v>7101.93</v>
      </c>
      <c r="D151" s="345">
        <f t="shared" si="4"/>
        <v>7.7999999999999999E-5</v>
      </c>
      <c r="E151" s="344"/>
    </row>
    <row r="152" spans="1:5" x14ac:dyDescent="0.2">
      <c r="A152" s="231" t="s">
        <v>2223</v>
      </c>
      <c r="B152" s="231" t="s">
        <v>2107</v>
      </c>
      <c r="C152" s="247">
        <v>247749.13</v>
      </c>
      <c r="D152" s="345">
        <f t="shared" si="4"/>
        <v>2.7290000000000001E-3</v>
      </c>
      <c r="E152" s="344"/>
    </row>
    <row r="153" spans="1:5" x14ac:dyDescent="0.2">
      <c r="A153" s="231" t="s">
        <v>1122</v>
      </c>
      <c r="B153" s="231" t="s">
        <v>2107</v>
      </c>
      <c r="C153" s="247">
        <v>14395.6</v>
      </c>
      <c r="D153" s="345">
        <f t="shared" si="4"/>
        <v>1.5899999999999999E-4</v>
      </c>
      <c r="E153" s="344"/>
    </row>
    <row r="154" spans="1:5" x14ac:dyDescent="0.2">
      <c r="A154" s="231" t="s">
        <v>2224</v>
      </c>
      <c r="B154" s="231" t="s">
        <v>2107</v>
      </c>
      <c r="C154" s="247">
        <v>436549.76</v>
      </c>
      <c r="D154" s="345">
        <f t="shared" si="4"/>
        <v>4.8089999999999999E-3</v>
      </c>
      <c r="E154" s="344"/>
    </row>
    <row r="155" spans="1:5" x14ac:dyDescent="0.2">
      <c r="A155" s="231" t="s">
        <v>1123</v>
      </c>
      <c r="B155" s="231" t="s">
        <v>1124</v>
      </c>
      <c r="C155" s="247">
        <v>980.2</v>
      </c>
      <c r="D155" s="345">
        <f t="shared" si="4"/>
        <v>1.1E-5</v>
      </c>
      <c r="E155" s="344"/>
    </row>
    <row r="156" spans="1:5" x14ac:dyDescent="0.2">
      <c r="A156" s="231" t="s">
        <v>2225</v>
      </c>
      <c r="B156" s="231" t="s">
        <v>2117</v>
      </c>
      <c r="C156" s="247">
        <v>225502.26</v>
      </c>
      <c r="D156" s="345">
        <f t="shared" si="4"/>
        <v>2.4840000000000001E-3</v>
      </c>
      <c r="E156" s="344"/>
    </row>
    <row r="157" spans="1:5" x14ac:dyDescent="0.2">
      <c r="A157" s="231" t="s">
        <v>2226</v>
      </c>
      <c r="B157" s="231" t="s">
        <v>2117</v>
      </c>
      <c r="C157" s="247">
        <v>42718.57</v>
      </c>
      <c r="D157" s="345">
        <f t="shared" si="4"/>
        <v>4.7100000000000001E-4</v>
      </c>
      <c r="E157" s="344"/>
    </row>
    <row r="158" spans="1:5" x14ac:dyDescent="0.2">
      <c r="A158" s="231" t="s">
        <v>319</v>
      </c>
      <c r="B158" s="231" t="s">
        <v>2117</v>
      </c>
      <c r="C158" s="247">
        <v>765</v>
      </c>
      <c r="D158" s="345">
        <f t="shared" si="4"/>
        <v>7.9999999999999996E-6</v>
      </c>
      <c r="E158" s="344"/>
    </row>
    <row r="159" spans="1:5" x14ac:dyDescent="0.2">
      <c r="A159" s="231" t="s">
        <v>1125</v>
      </c>
      <c r="B159" s="231" t="s">
        <v>2117</v>
      </c>
      <c r="C159" s="247">
        <v>17864</v>
      </c>
      <c r="D159" s="345">
        <f t="shared" si="4"/>
        <v>1.9699999999999999E-4</v>
      </c>
      <c r="E159" s="344"/>
    </row>
    <row r="160" spans="1:5" x14ac:dyDescent="0.2">
      <c r="A160" s="231" t="s">
        <v>2227</v>
      </c>
      <c r="B160" s="231" t="s">
        <v>2107</v>
      </c>
      <c r="C160" s="247">
        <v>31952</v>
      </c>
      <c r="D160" s="345">
        <f t="shared" si="4"/>
        <v>3.5199999999999999E-4</v>
      </c>
      <c r="E160" s="344"/>
    </row>
    <row r="161" spans="1:5" x14ac:dyDescent="0.2">
      <c r="A161" s="231" t="s">
        <v>2228</v>
      </c>
      <c r="B161" s="231" t="s">
        <v>2107</v>
      </c>
      <c r="C161" s="247">
        <v>27029.42</v>
      </c>
      <c r="D161" s="345">
        <f t="shared" si="4"/>
        <v>2.9799999999999998E-4</v>
      </c>
      <c r="E161" s="344"/>
    </row>
    <row r="162" spans="1:5" x14ac:dyDescent="0.2">
      <c r="A162" s="231" t="s">
        <v>2229</v>
      </c>
      <c r="B162" s="231" t="s">
        <v>2107</v>
      </c>
      <c r="C162" s="247">
        <v>49929.77</v>
      </c>
      <c r="D162" s="345">
        <f t="shared" si="4"/>
        <v>5.5000000000000003E-4</v>
      </c>
      <c r="E162" s="344"/>
    </row>
    <row r="163" spans="1:5" x14ac:dyDescent="0.2">
      <c r="A163" s="231" t="s">
        <v>320</v>
      </c>
      <c r="B163" s="231" t="s">
        <v>2105</v>
      </c>
      <c r="C163" s="247">
        <v>98257.12</v>
      </c>
      <c r="D163" s="345">
        <f t="shared" si="4"/>
        <v>1.083E-3</v>
      </c>
      <c r="E163" s="344"/>
    </row>
    <row r="164" spans="1:5" x14ac:dyDescent="0.2">
      <c r="A164" s="231" t="s">
        <v>321</v>
      </c>
      <c r="B164" s="231" t="s">
        <v>2105</v>
      </c>
      <c r="C164" s="247">
        <v>2400</v>
      </c>
      <c r="D164" s="345">
        <f t="shared" si="4"/>
        <v>2.5999999999999998E-5</v>
      </c>
      <c r="E164" s="344"/>
    </row>
    <row r="165" spans="1:5" x14ac:dyDescent="0.2">
      <c r="A165" s="231" t="s">
        <v>2230</v>
      </c>
      <c r="B165" s="231" t="s">
        <v>2105</v>
      </c>
      <c r="C165" s="247">
        <v>98708.63</v>
      </c>
      <c r="D165" s="345">
        <f t="shared" si="4"/>
        <v>1.0870000000000001E-3</v>
      </c>
      <c r="E165" s="344"/>
    </row>
    <row r="166" spans="1:5" x14ac:dyDescent="0.2">
      <c r="A166" s="231" t="s">
        <v>2231</v>
      </c>
      <c r="B166" s="231" t="s">
        <v>2105</v>
      </c>
      <c r="C166" s="247">
        <v>13295.48</v>
      </c>
      <c r="D166" s="345">
        <f t="shared" si="4"/>
        <v>1.46E-4</v>
      </c>
      <c r="E166" s="344"/>
    </row>
    <row r="167" spans="1:5" x14ac:dyDescent="0.2">
      <c r="A167" s="231" t="s">
        <v>2232</v>
      </c>
      <c r="B167" s="231" t="s">
        <v>2107</v>
      </c>
      <c r="C167" s="247">
        <v>26635.72</v>
      </c>
      <c r="D167" s="345">
        <f t="shared" si="4"/>
        <v>2.9300000000000002E-4</v>
      </c>
      <c r="E167" s="344"/>
    </row>
    <row r="168" spans="1:5" x14ac:dyDescent="0.2">
      <c r="A168" s="231" t="s">
        <v>2233</v>
      </c>
      <c r="B168" s="231" t="s">
        <v>2109</v>
      </c>
      <c r="C168" s="247">
        <v>13548.8</v>
      </c>
      <c r="D168" s="345">
        <f t="shared" ref="D168:D190" si="5">ROUND(C168/$C$192,6)</f>
        <v>1.4899999999999999E-4</v>
      </c>
      <c r="E168" s="344"/>
    </row>
    <row r="169" spans="1:5" x14ac:dyDescent="0.2">
      <c r="A169" s="231" t="s">
        <v>2234</v>
      </c>
      <c r="B169" s="231" t="s">
        <v>2111</v>
      </c>
      <c r="C169" s="247">
        <v>5781.6</v>
      </c>
      <c r="D169" s="345">
        <f t="shared" si="5"/>
        <v>6.3999999999999997E-5</v>
      </c>
      <c r="E169" s="344"/>
    </row>
    <row r="170" spans="1:5" x14ac:dyDescent="0.2">
      <c r="A170" s="231" t="s">
        <v>2235</v>
      </c>
      <c r="B170" s="231" t="s">
        <v>2113</v>
      </c>
      <c r="C170" s="247">
        <v>10395.39</v>
      </c>
      <c r="D170" s="345">
        <f t="shared" si="5"/>
        <v>1.15E-4</v>
      </c>
      <c r="E170" s="344"/>
    </row>
    <row r="171" spans="1:5" x14ac:dyDescent="0.2">
      <c r="A171" s="231" t="s">
        <v>2236</v>
      </c>
      <c r="B171" s="231" t="s">
        <v>2109</v>
      </c>
      <c r="C171" s="247">
        <v>170838.73</v>
      </c>
      <c r="D171" s="345">
        <f t="shared" si="5"/>
        <v>1.882E-3</v>
      </c>
      <c r="E171" s="344"/>
    </row>
    <row r="172" spans="1:5" x14ac:dyDescent="0.2">
      <c r="A172" s="231" t="s">
        <v>2237</v>
      </c>
      <c r="B172" s="231" t="s">
        <v>2105</v>
      </c>
      <c r="C172" s="247">
        <v>48605.87</v>
      </c>
      <c r="D172" s="345">
        <f t="shared" si="5"/>
        <v>5.3499999999999999E-4</v>
      </c>
      <c r="E172" s="344"/>
    </row>
    <row r="173" spans="1:5" x14ac:dyDescent="0.2">
      <c r="A173" s="231" t="s">
        <v>2238</v>
      </c>
      <c r="B173" s="231" t="s">
        <v>2107</v>
      </c>
      <c r="C173" s="247">
        <v>82904.19</v>
      </c>
      <c r="D173" s="345">
        <f t="shared" si="5"/>
        <v>9.1299999999999997E-4</v>
      </c>
      <c r="E173" s="344"/>
    </row>
    <row r="174" spans="1:5" x14ac:dyDescent="0.2">
      <c r="A174" s="231" t="s">
        <v>2239</v>
      </c>
      <c r="B174" s="231" t="s">
        <v>2109</v>
      </c>
      <c r="C174" s="247">
        <v>121586.27</v>
      </c>
      <c r="D174" s="345">
        <f t="shared" si="5"/>
        <v>1.34E-3</v>
      </c>
      <c r="E174" s="344"/>
    </row>
    <row r="175" spans="1:5" x14ac:dyDescent="0.2">
      <c r="A175" s="231" t="s">
        <v>2240</v>
      </c>
      <c r="B175" s="231" t="s">
        <v>2111</v>
      </c>
      <c r="C175" s="247">
        <v>99016.22</v>
      </c>
      <c r="D175" s="345">
        <f t="shared" si="5"/>
        <v>1.091E-3</v>
      </c>
      <c r="E175" s="344"/>
    </row>
    <row r="176" spans="1:5" x14ac:dyDescent="0.2">
      <c r="A176" s="231" t="s">
        <v>2241</v>
      </c>
      <c r="B176" s="231" t="s">
        <v>2113</v>
      </c>
      <c r="C176" s="247">
        <v>97965.26</v>
      </c>
      <c r="D176" s="345">
        <f t="shared" si="5"/>
        <v>1.0790000000000001E-3</v>
      </c>
      <c r="E176" s="344"/>
    </row>
    <row r="177" spans="1:5" x14ac:dyDescent="0.2">
      <c r="A177" s="231" t="s">
        <v>2242</v>
      </c>
      <c r="B177" s="231" t="s">
        <v>2115</v>
      </c>
      <c r="C177" s="247">
        <v>41541.26</v>
      </c>
      <c r="D177" s="345">
        <f t="shared" si="5"/>
        <v>4.5800000000000002E-4</v>
      </c>
      <c r="E177" s="344"/>
    </row>
    <row r="178" spans="1:5" x14ac:dyDescent="0.2">
      <c r="A178" s="231" t="s">
        <v>2243</v>
      </c>
      <c r="B178" s="231" t="s">
        <v>2244</v>
      </c>
      <c r="C178" s="247">
        <v>9609.31</v>
      </c>
      <c r="D178" s="345">
        <f t="shared" si="5"/>
        <v>1.06E-4</v>
      </c>
      <c r="E178" s="344"/>
    </row>
    <row r="179" spans="1:5" x14ac:dyDescent="0.2">
      <c r="A179" s="231" t="s">
        <v>2256</v>
      </c>
      <c r="B179" s="231" t="s">
        <v>2113</v>
      </c>
      <c r="C179" s="247">
        <v>105883</v>
      </c>
      <c r="D179" s="345">
        <f t="shared" si="5"/>
        <v>1.1670000000000001E-3</v>
      </c>
      <c r="E179" s="344"/>
    </row>
    <row r="180" spans="1:5" x14ac:dyDescent="0.2">
      <c r="A180" s="231" t="s">
        <v>2255</v>
      </c>
      <c r="B180" s="231" t="s">
        <v>2113</v>
      </c>
      <c r="C180" s="247">
        <v>518603.18</v>
      </c>
      <c r="D180" s="345">
        <f t="shared" si="5"/>
        <v>5.7130000000000002E-3</v>
      </c>
      <c r="E180" s="344"/>
    </row>
    <row r="181" spans="1:5" x14ac:dyDescent="0.2">
      <c r="A181" s="231" t="s">
        <v>322</v>
      </c>
      <c r="B181" s="231" t="s">
        <v>2105</v>
      </c>
      <c r="C181" s="247">
        <v>139200</v>
      </c>
      <c r="D181" s="345">
        <f t="shared" si="5"/>
        <v>1.534E-3</v>
      </c>
      <c r="E181" s="344"/>
    </row>
    <row r="182" spans="1:5" x14ac:dyDescent="0.2">
      <c r="A182" s="231" t="s">
        <v>2245</v>
      </c>
      <c r="B182" s="231" t="s">
        <v>2105</v>
      </c>
      <c r="C182" s="247">
        <v>2104542.2999999998</v>
      </c>
      <c r="D182" s="345">
        <f t="shared" si="5"/>
        <v>2.3185999999999998E-2</v>
      </c>
      <c r="E182" s="344"/>
    </row>
    <row r="183" spans="1:5" x14ac:dyDescent="0.2">
      <c r="A183" s="231" t="s">
        <v>2246</v>
      </c>
      <c r="B183" s="231" t="s">
        <v>2105</v>
      </c>
      <c r="C183" s="247">
        <v>352310.66</v>
      </c>
      <c r="D183" s="345">
        <f t="shared" si="5"/>
        <v>3.8809999999999999E-3</v>
      </c>
      <c r="E183" s="344"/>
    </row>
    <row r="184" spans="1:5" x14ac:dyDescent="0.2">
      <c r="A184" s="231" t="s">
        <v>2247</v>
      </c>
      <c r="B184" s="231" t="s">
        <v>2105</v>
      </c>
      <c r="C184" s="247">
        <v>812687.13</v>
      </c>
      <c r="D184" s="345">
        <f t="shared" si="5"/>
        <v>8.9529999999999992E-3</v>
      </c>
      <c r="E184" s="344"/>
    </row>
    <row r="185" spans="1:5" x14ac:dyDescent="0.2">
      <c r="A185" s="231" t="s">
        <v>2248</v>
      </c>
      <c r="B185" s="231" t="s">
        <v>2105</v>
      </c>
      <c r="C185" s="247">
        <v>59539.94</v>
      </c>
      <c r="D185" s="345">
        <f t="shared" si="5"/>
        <v>6.5600000000000001E-4</v>
      </c>
      <c r="E185" s="344"/>
    </row>
    <row r="186" spans="1:5" x14ac:dyDescent="0.2">
      <c r="A186" s="231" t="s">
        <v>2249</v>
      </c>
      <c r="B186" s="231" t="s">
        <v>2105</v>
      </c>
      <c r="C186" s="247">
        <v>179469.69</v>
      </c>
      <c r="D186" s="345">
        <f t="shared" si="5"/>
        <v>1.977E-3</v>
      </c>
      <c r="E186" s="344"/>
    </row>
    <row r="187" spans="1:5" ht="30.6" x14ac:dyDescent="0.2">
      <c r="A187" s="231" t="s">
        <v>2250</v>
      </c>
      <c r="B187" s="231" t="s">
        <v>2251</v>
      </c>
      <c r="C187" s="247">
        <v>36856776.939999998</v>
      </c>
      <c r="D187" s="345">
        <f t="shared" si="5"/>
        <v>0.406053</v>
      </c>
      <c r="E187" s="344" t="s">
        <v>2267</v>
      </c>
    </row>
    <row r="188" spans="1:5" x14ac:dyDescent="0.2">
      <c r="A188" s="231" t="s">
        <v>2252</v>
      </c>
      <c r="B188" s="231" t="s">
        <v>2107</v>
      </c>
      <c r="C188" s="247">
        <v>4935229.6399999997</v>
      </c>
      <c r="D188" s="345">
        <f t="shared" si="5"/>
        <v>5.4371999999999997E-2</v>
      </c>
      <c r="E188" s="344"/>
    </row>
    <row r="189" spans="1:5" x14ac:dyDescent="0.2">
      <c r="A189" s="231" t="s">
        <v>2253</v>
      </c>
      <c r="B189" s="231" t="s">
        <v>2254</v>
      </c>
      <c r="C189" s="247">
        <v>126169.34</v>
      </c>
      <c r="D189" s="345">
        <f t="shared" si="5"/>
        <v>1.39E-3</v>
      </c>
      <c r="E189" s="344"/>
    </row>
    <row r="190" spans="1:5" x14ac:dyDescent="0.2">
      <c r="A190" s="231" t="s">
        <v>1126</v>
      </c>
      <c r="B190" s="231" t="s">
        <v>1127</v>
      </c>
      <c r="C190" s="247">
        <v>40000</v>
      </c>
      <c r="D190" s="345">
        <f t="shared" si="5"/>
        <v>4.4099999999999999E-4</v>
      </c>
      <c r="E190" s="344"/>
    </row>
    <row r="191" spans="1:5" x14ac:dyDescent="0.2">
      <c r="A191" s="231"/>
      <c r="B191" s="231"/>
      <c r="C191" s="247"/>
      <c r="D191" s="345"/>
      <c r="E191" s="344"/>
    </row>
    <row r="192" spans="1:5" x14ac:dyDescent="0.2">
      <c r="A192" s="246"/>
      <c r="B192" s="246" t="s">
        <v>785</v>
      </c>
      <c r="C192" s="245">
        <f>SUM(C8:C191)</f>
        <v>90768288.289999977</v>
      </c>
      <c r="D192" s="343">
        <f>SUM(D8:D191)</f>
        <v>0.9999979999999995</v>
      </c>
      <c r="E192" s="305"/>
    </row>
    <row r="193" spans="1:5" x14ac:dyDescent="0.2">
      <c r="A193" s="342"/>
      <c r="B193" s="342"/>
      <c r="C193" s="341"/>
      <c r="D193" s="340"/>
      <c r="E193" s="339"/>
    </row>
  </sheetData>
  <phoneticPr fontId="24" type="noConversion"/>
  <dataValidations disablePrompts="1" count="5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Porcentaje que representa el gasto con respecto del total ejercido." sqref="D7"/>
  </dataValidations>
  <printOptions horizontalCentered="1"/>
  <pageMargins left="0.31496062992125984" right="0.31496062992125984" top="0.74803149606299213" bottom="0.74803149606299213" header="0.31496062992125984" footer="0.31496062992125984"/>
  <pageSetup scale="77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63" customWidth="1"/>
    <col min="5" max="5" width="17.6640625" style="64" customWidth="1"/>
    <col min="6" max="8" width="11.44140625" style="60"/>
    <col min="9" max="16384" width="11.44140625" style="6"/>
  </cols>
  <sheetData>
    <row r="2" spans="1:5" ht="15" customHeight="1" x14ac:dyDescent="0.2">
      <c r="A2" s="452" t="s">
        <v>567</v>
      </c>
      <c r="B2" s="453"/>
      <c r="C2" s="117"/>
      <c r="D2" s="118"/>
      <c r="E2" s="118"/>
    </row>
    <row r="3" spans="1:5" ht="10.8" thickBot="1" x14ac:dyDescent="0.25">
      <c r="A3" s="15"/>
      <c r="B3" s="15"/>
      <c r="C3" s="117"/>
      <c r="D3" s="118"/>
      <c r="E3" s="118"/>
    </row>
    <row r="4" spans="1:5" ht="14.1" customHeight="1" x14ac:dyDescent="0.2">
      <c r="A4" s="132" t="s">
        <v>658</v>
      </c>
      <c r="B4" s="89"/>
      <c r="C4" s="119"/>
      <c r="D4" s="120"/>
      <c r="E4" s="121"/>
    </row>
    <row r="5" spans="1:5" ht="14.1" customHeight="1" x14ac:dyDescent="0.2">
      <c r="A5" s="134" t="s">
        <v>568</v>
      </c>
      <c r="B5" s="12"/>
      <c r="C5" s="22"/>
      <c r="D5" s="35"/>
      <c r="E5" s="122"/>
    </row>
    <row r="6" spans="1:5" ht="14.1" customHeight="1" x14ac:dyDescent="0.2">
      <c r="A6" s="134" t="s">
        <v>597</v>
      </c>
      <c r="B6" s="100"/>
      <c r="C6" s="100"/>
      <c r="D6" s="100"/>
      <c r="E6" s="101"/>
    </row>
    <row r="7" spans="1:5" ht="14.1" customHeight="1" x14ac:dyDescent="0.2">
      <c r="A7" s="151" t="s">
        <v>630</v>
      </c>
      <c r="B7" s="12"/>
      <c r="C7" s="22"/>
      <c r="D7" s="35"/>
      <c r="E7" s="122"/>
    </row>
    <row r="8" spans="1:5" ht="14.1" customHeight="1" thickBot="1" x14ac:dyDescent="0.25">
      <c r="A8" s="146" t="s">
        <v>631</v>
      </c>
      <c r="B8" s="92"/>
      <c r="C8" s="115"/>
      <c r="D8" s="123"/>
      <c r="E8" s="124"/>
    </row>
    <row r="9" spans="1:5" x14ac:dyDescent="0.2">
      <c r="A9" s="6"/>
      <c r="B9" s="6"/>
      <c r="C9" s="4"/>
      <c r="D9" s="125"/>
      <c r="E9" s="125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7" width="17.6640625" style="6" customWidth="1"/>
    <col min="8" max="16384" width="11.44140625" style="6"/>
  </cols>
  <sheetData>
    <row r="1" spans="1:7" s="12" customFormat="1" ht="11.25" customHeight="1" x14ac:dyDescent="0.2">
      <c r="A1" s="21" t="s">
        <v>467</v>
      </c>
      <c r="B1" s="21"/>
      <c r="C1" s="13"/>
      <c r="D1" s="13"/>
      <c r="E1" s="13"/>
      <c r="F1" s="354"/>
      <c r="G1" s="5"/>
    </row>
    <row r="2" spans="1:7" s="12" customFormat="1" ht="11.25" customHeight="1" x14ac:dyDescent="0.2">
      <c r="A2" s="21" t="s">
        <v>424</v>
      </c>
      <c r="B2" s="21"/>
      <c r="C2" s="13"/>
      <c r="D2" s="13"/>
      <c r="E2" s="13"/>
    </row>
    <row r="3" spans="1:7" s="12" customFormat="1" x14ac:dyDescent="0.2">
      <c r="C3" s="13"/>
      <c r="D3" s="13"/>
      <c r="E3" s="13"/>
    </row>
    <row r="4" spans="1:7" s="12" customFormat="1" x14ac:dyDescent="0.2">
      <c r="C4" s="13"/>
      <c r="D4" s="13"/>
      <c r="E4" s="13"/>
    </row>
    <row r="5" spans="1:7" s="12" customFormat="1" ht="11.25" customHeight="1" x14ac:dyDescent="0.2">
      <c r="A5" s="210" t="s">
        <v>793</v>
      </c>
      <c r="B5" s="210"/>
      <c r="C5" s="13"/>
      <c r="D5" s="13"/>
      <c r="E5" s="13"/>
      <c r="G5" s="84" t="s">
        <v>792</v>
      </c>
    </row>
    <row r="6" spans="1:7" s="24" customFormat="1" x14ac:dyDescent="0.2">
      <c r="A6" s="274"/>
      <c r="B6" s="274"/>
      <c r="C6" s="23"/>
      <c r="D6" s="330"/>
      <c r="E6" s="330"/>
    </row>
    <row r="7" spans="1:7" ht="15" customHeight="1" x14ac:dyDescent="0.2">
      <c r="A7" s="221" t="s">
        <v>469</v>
      </c>
      <c r="B7" s="220" t="s">
        <v>470</v>
      </c>
      <c r="C7" s="286" t="s">
        <v>471</v>
      </c>
      <c r="D7" s="286" t="s">
        <v>472</v>
      </c>
      <c r="E7" s="353" t="s">
        <v>791</v>
      </c>
      <c r="F7" s="309" t="s">
        <v>666</v>
      </c>
      <c r="G7" s="309" t="s">
        <v>763</v>
      </c>
    </row>
    <row r="8" spans="1:7" x14ac:dyDescent="0.2">
      <c r="A8" s="231" t="s">
        <v>2268</v>
      </c>
      <c r="B8" s="231" t="s">
        <v>2269</v>
      </c>
      <c r="C8" s="247">
        <v>85489997.359999999</v>
      </c>
      <c r="D8" s="247">
        <v>85489997.359999999</v>
      </c>
      <c r="E8" s="247">
        <f>+D8-C8</f>
        <v>0</v>
      </c>
      <c r="F8" s="308" t="s">
        <v>351</v>
      </c>
      <c r="G8" s="280" t="s">
        <v>352</v>
      </c>
    </row>
    <row r="9" spans="1:7" x14ac:dyDescent="0.2">
      <c r="A9" s="231" t="s">
        <v>2270</v>
      </c>
      <c r="B9" s="231" t="s">
        <v>2271</v>
      </c>
      <c r="C9" s="247">
        <v>29899999.890000001</v>
      </c>
      <c r="D9" s="247">
        <v>29899999.890000001</v>
      </c>
      <c r="E9" s="247">
        <f t="shared" ref="E9:E31" si="0">+D9-C9</f>
        <v>0</v>
      </c>
      <c r="F9" s="308" t="s">
        <v>351</v>
      </c>
      <c r="G9" s="280" t="s">
        <v>352</v>
      </c>
    </row>
    <row r="10" spans="1:7" x14ac:dyDescent="0.2">
      <c r="A10" s="231" t="s">
        <v>2272</v>
      </c>
      <c r="B10" s="231" t="s">
        <v>2273</v>
      </c>
      <c r="C10" s="247">
        <v>2800932</v>
      </c>
      <c r="D10" s="247">
        <v>2800932</v>
      </c>
      <c r="E10" s="247">
        <f t="shared" si="0"/>
        <v>0</v>
      </c>
      <c r="F10" s="308" t="s">
        <v>351</v>
      </c>
      <c r="G10" s="280" t="s">
        <v>353</v>
      </c>
    </row>
    <row r="11" spans="1:7" x14ac:dyDescent="0.2">
      <c r="A11" s="231" t="s">
        <v>2274</v>
      </c>
      <c r="B11" s="231" t="s">
        <v>2275</v>
      </c>
      <c r="C11" s="247">
        <v>242920.62</v>
      </c>
      <c r="D11" s="247">
        <v>242920.62</v>
      </c>
      <c r="E11" s="247">
        <f t="shared" si="0"/>
        <v>0</v>
      </c>
      <c r="F11" s="308" t="s">
        <v>354</v>
      </c>
      <c r="G11" s="280" t="s">
        <v>352</v>
      </c>
    </row>
    <row r="12" spans="1:7" x14ac:dyDescent="0.2">
      <c r="A12" s="231" t="s">
        <v>2276</v>
      </c>
      <c r="B12" s="231" t="s">
        <v>2277</v>
      </c>
      <c r="C12" s="247">
        <v>2500000</v>
      </c>
      <c r="D12" s="247">
        <v>2500000</v>
      </c>
      <c r="E12" s="247">
        <f t="shared" si="0"/>
        <v>0</v>
      </c>
      <c r="F12" s="308" t="s">
        <v>351</v>
      </c>
      <c r="G12" s="280" t="s">
        <v>352</v>
      </c>
    </row>
    <row r="13" spans="1:7" x14ac:dyDescent="0.2">
      <c r="A13" s="231" t="s">
        <v>2278</v>
      </c>
      <c r="B13" s="231" t="s">
        <v>2279</v>
      </c>
      <c r="C13" s="247">
        <v>19361888.199999999</v>
      </c>
      <c r="D13" s="247">
        <v>19361888.199999999</v>
      </c>
      <c r="E13" s="247">
        <f t="shared" si="0"/>
        <v>0</v>
      </c>
      <c r="F13" s="308" t="s">
        <v>351</v>
      </c>
      <c r="G13" s="280" t="s">
        <v>355</v>
      </c>
    </row>
    <row r="14" spans="1:7" x14ac:dyDescent="0.2">
      <c r="A14" s="231" t="s">
        <v>2280</v>
      </c>
      <c r="B14" s="231" t="s">
        <v>2281</v>
      </c>
      <c r="C14" s="247">
        <v>684016</v>
      </c>
      <c r="D14" s="247">
        <v>684016</v>
      </c>
      <c r="E14" s="247">
        <f t="shared" si="0"/>
        <v>0</v>
      </c>
      <c r="F14" s="247" t="s">
        <v>351</v>
      </c>
      <c r="G14" s="280" t="s">
        <v>352</v>
      </c>
    </row>
    <row r="15" spans="1:7" x14ac:dyDescent="0.2">
      <c r="A15" s="231" t="s">
        <v>2282</v>
      </c>
      <c r="B15" s="231" t="s">
        <v>2283</v>
      </c>
      <c r="C15" s="247">
        <v>30000000</v>
      </c>
      <c r="D15" s="247">
        <v>30000000</v>
      </c>
      <c r="E15" s="247">
        <f t="shared" si="0"/>
        <v>0</v>
      </c>
      <c r="F15" s="280" t="s">
        <v>351</v>
      </c>
      <c r="G15" s="280" t="s">
        <v>352</v>
      </c>
    </row>
    <row r="16" spans="1:7" x14ac:dyDescent="0.2">
      <c r="A16" s="231" t="s">
        <v>323</v>
      </c>
      <c r="B16" s="231" t="s">
        <v>324</v>
      </c>
      <c r="C16" s="247">
        <v>45161.08</v>
      </c>
      <c r="D16" s="247">
        <v>45161.08</v>
      </c>
      <c r="E16" s="247">
        <f t="shared" si="0"/>
        <v>0</v>
      </c>
      <c r="F16" s="280" t="s">
        <v>351</v>
      </c>
      <c r="G16" s="280" t="s">
        <v>352</v>
      </c>
    </row>
    <row r="17" spans="1:7" x14ac:dyDescent="0.2">
      <c r="A17" s="231" t="s">
        <v>325</v>
      </c>
      <c r="B17" s="231" t="s">
        <v>326</v>
      </c>
      <c r="C17" s="247">
        <v>46704.24</v>
      </c>
      <c r="D17" s="247">
        <v>46704.24</v>
      </c>
      <c r="E17" s="247">
        <f t="shared" si="0"/>
        <v>0</v>
      </c>
      <c r="F17" s="280" t="s">
        <v>351</v>
      </c>
      <c r="G17" s="280" t="s">
        <v>352</v>
      </c>
    </row>
    <row r="18" spans="1:7" x14ac:dyDescent="0.2">
      <c r="A18" s="231" t="s">
        <v>327</v>
      </c>
      <c r="B18" s="231" t="s">
        <v>328</v>
      </c>
      <c r="C18" s="247">
        <v>17436474.120000001</v>
      </c>
      <c r="D18" s="247">
        <v>17436474.120000001</v>
      </c>
      <c r="E18" s="247">
        <f t="shared" si="0"/>
        <v>0</v>
      </c>
      <c r="F18" s="280" t="s">
        <v>354</v>
      </c>
      <c r="G18" s="280" t="s">
        <v>352</v>
      </c>
    </row>
    <row r="19" spans="1:7" x14ac:dyDescent="0.2">
      <c r="A19" s="231" t="s">
        <v>329</v>
      </c>
      <c r="B19" s="231" t="s">
        <v>330</v>
      </c>
      <c r="C19" s="247">
        <v>15381893.859999999</v>
      </c>
      <c r="D19" s="247">
        <v>15381893.859999999</v>
      </c>
      <c r="E19" s="247">
        <f t="shared" si="0"/>
        <v>0</v>
      </c>
      <c r="F19" s="280" t="s">
        <v>354</v>
      </c>
      <c r="G19" s="280" t="s">
        <v>353</v>
      </c>
    </row>
    <row r="20" spans="1:7" x14ac:dyDescent="0.2">
      <c r="A20" s="231" t="s">
        <v>331</v>
      </c>
      <c r="B20" s="231" t="s">
        <v>332</v>
      </c>
      <c r="C20" s="247">
        <v>4581331.16</v>
      </c>
      <c r="D20" s="247">
        <v>4581331.16</v>
      </c>
      <c r="E20" s="247">
        <f t="shared" si="0"/>
        <v>0</v>
      </c>
      <c r="F20" s="280" t="s">
        <v>354</v>
      </c>
      <c r="G20" s="280" t="s">
        <v>352</v>
      </c>
    </row>
    <row r="21" spans="1:7" x14ac:dyDescent="0.2">
      <c r="A21" s="231" t="s">
        <v>333</v>
      </c>
      <c r="B21" s="231" t="s">
        <v>334</v>
      </c>
      <c r="C21" s="247">
        <v>28749473.260000002</v>
      </c>
      <c r="D21" s="247">
        <v>28749473.260000002</v>
      </c>
      <c r="E21" s="247">
        <f t="shared" si="0"/>
        <v>0</v>
      </c>
      <c r="F21" s="280" t="s">
        <v>354</v>
      </c>
      <c r="G21" s="280" t="s">
        <v>352</v>
      </c>
    </row>
    <row r="22" spans="1:7" x14ac:dyDescent="0.2">
      <c r="A22" s="231" t="s">
        <v>335</v>
      </c>
      <c r="B22" s="231" t="s">
        <v>336</v>
      </c>
      <c r="C22" s="247">
        <v>3</v>
      </c>
      <c r="D22" s="247">
        <v>3</v>
      </c>
      <c r="E22" s="247">
        <f t="shared" si="0"/>
        <v>0</v>
      </c>
      <c r="F22" s="280" t="s">
        <v>354</v>
      </c>
      <c r="G22" s="280" t="s">
        <v>352</v>
      </c>
    </row>
    <row r="23" spans="1:7" x14ac:dyDescent="0.2">
      <c r="A23" s="231" t="s">
        <v>337</v>
      </c>
      <c r="B23" s="231" t="s">
        <v>338</v>
      </c>
      <c r="C23" s="247">
        <v>6450697.1799999997</v>
      </c>
      <c r="D23" s="247">
        <v>11325673.18</v>
      </c>
      <c r="E23" s="247">
        <f t="shared" si="0"/>
        <v>4874976</v>
      </c>
      <c r="F23" s="280" t="s">
        <v>354</v>
      </c>
      <c r="G23" s="280" t="s">
        <v>352</v>
      </c>
    </row>
    <row r="24" spans="1:7" x14ac:dyDescent="0.2">
      <c r="A24" s="231" t="s">
        <v>340</v>
      </c>
      <c r="B24" s="231" t="s">
        <v>339</v>
      </c>
      <c r="C24" s="247">
        <v>69105316</v>
      </c>
      <c r="D24" s="247">
        <v>69105316</v>
      </c>
      <c r="E24" s="247">
        <f t="shared" si="0"/>
        <v>0</v>
      </c>
      <c r="F24" s="280" t="s">
        <v>356</v>
      </c>
      <c r="G24" s="280" t="s">
        <v>357</v>
      </c>
    </row>
    <row r="25" spans="1:7" x14ac:dyDescent="0.2">
      <c r="A25" s="231" t="s">
        <v>341</v>
      </c>
      <c r="B25" s="231" t="s">
        <v>342</v>
      </c>
      <c r="C25" s="247">
        <v>-8623830</v>
      </c>
      <c r="D25" s="247">
        <v>-8623830</v>
      </c>
      <c r="E25" s="247">
        <f t="shared" si="0"/>
        <v>0</v>
      </c>
      <c r="F25" s="280" t="s">
        <v>356</v>
      </c>
      <c r="G25" s="280" t="s">
        <v>357</v>
      </c>
    </row>
    <row r="26" spans="1:7" x14ac:dyDescent="0.2">
      <c r="A26" s="231" t="s">
        <v>343</v>
      </c>
      <c r="B26" s="231" t="s">
        <v>344</v>
      </c>
      <c r="C26" s="247">
        <v>-6917254</v>
      </c>
      <c r="D26" s="247">
        <v>-6917254</v>
      </c>
      <c r="E26" s="247">
        <f t="shared" si="0"/>
        <v>0</v>
      </c>
      <c r="F26" s="280" t="s">
        <v>356</v>
      </c>
      <c r="G26" s="280" t="s">
        <v>357</v>
      </c>
    </row>
    <row r="27" spans="1:7" x14ac:dyDescent="0.2">
      <c r="A27" s="231" t="s">
        <v>345</v>
      </c>
      <c r="B27" s="231" t="s">
        <v>344</v>
      </c>
      <c r="C27" s="247">
        <v>188084</v>
      </c>
      <c r="D27" s="247">
        <v>188084</v>
      </c>
      <c r="E27" s="247">
        <f t="shared" si="0"/>
        <v>0</v>
      </c>
      <c r="F27" s="280" t="s">
        <v>356</v>
      </c>
      <c r="G27" s="280" t="s">
        <v>357</v>
      </c>
    </row>
    <row r="28" spans="1:7" x14ac:dyDescent="0.2">
      <c r="A28" s="231" t="s">
        <v>346</v>
      </c>
      <c r="B28" s="231" t="s">
        <v>344</v>
      </c>
      <c r="C28" s="247">
        <v>-1083762</v>
      </c>
      <c r="D28" s="247">
        <v>-1083762</v>
      </c>
      <c r="E28" s="247">
        <f t="shared" si="0"/>
        <v>0</v>
      </c>
      <c r="F28" s="280" t="s">
        <v>356</v>
      </c>
      <c r="G28" s="280" t="s">
        <v>357</v>
      </c>
    </row>
    <row r="29" spans="1:7" x14ac:dyDescent="0.2">
      <c r="A29" s="231" t="s">
        <v>347</v>
      </c>
      <c r="B29" s="231" t="s">
        <v>344</v>
      </c>
      <c r="C29" s="247">
        <v>-3271397</v>
      </c>
      <c r="D29" s="247">
        <v>-3271397</v>
      </c>
      <c r="E29" s="247">
        <f t="shared" si="0"/>
        <v>0</v>
      </c>
      <c r="F29" s="280" t="s">
        <v>356</v>
      </c>
      <c r="G29" s="280" t="s">
        <v>357</v>
      </c>
    </row>
    <row r="30" spans="1:7" x14ac:dyDescent="0.2">
      <c r="A30" s="231" t="s">
        <v>348</v>
      </c>
      <c r="B30" s="231" t="s">
        <v>344</v>
      </c>
      <c r="C30" s="247">
        <v>-289563</v>
      </c>
      <c r="D30" s="247">
        <v>-289563</v>
      </c>
      <c r="E30" s="247">
        <f t="shared" si="0"/>
        <v>0</v>
      </c>
      <c r="F30" s="280" t="s">
        <v>356</v>
      </c>
      <c r="G30" s="280" t="s">
        <v>357</v>
      </c>
    </row>
    <row r="31" spans="1:7" x14ac:dyDescent="0.2">
      <c r="A31" s="231" t="s">
        <v>349</v>
      </c>
      <c r="B31" s="231" t="s">
        <v>350</v>
      </c>
      <c r="C31" s="247">
        <v>-4193452</v>
      </c>
      <c r="D31" s="247">
        <v>-4193452</v>
      </c>
      <c r="E31" s="247">
        <f t="shared" si="0"/>
        <v>0</v>
      </c>
      <c r="F31" s="280" t="s">
        <v>356</v>
      </c>
      <c r="G31" s="280" t="s">
        <v>357</v>
      </c>
    </row>
    <row r="32" spans="1:7" x14ac:dyDescent="0.2">
      <c r="A32" s="231"/>
      <c r="B32" s="231"/>
      <c r="C32" s="247"/>
      <c r="D32" s="247"/>
      <c r="E32" s="247"/>
      <c r="F32" s="280"/>
      <c r="G32" s="280"/>
    </row>
    <row r="33" spans="1:7" x14ac:dyDescent="0.2">
      <c r="A33" s="277"/>
      <c r="B33" s="246" t="s">
        <v>790</v>
      </c>
      <c r="C33" s="232">
        <f>SUM(C8:C32)</f>
        <v>288585633.97000003</v>
      </c>
      <c r="D33" s="232">
        <f>SUM(D8:D32)</f>
        <v>293460609.97000003</v>
      </c>
      <c r="E33" s="212">
        <f>SUM(E8:E32)</f>
        <v>4874976</v>
      </c>
      <c r="F33" s="352"/>
      <c r="G33" s="352"/>
    </row>
  </sheetData>
  <phoneticPr fontId="24" type="noConversion"/>
  <dataValidations disablePrompts="1" count="7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Procedencia de los recursos: Estatal o Municipal." sqref="G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1"/>
  <sheetViews>
    <sheetView view="pageBreakPreview" zoomScale="110" zoomScaleNormal="100" zoomScaleSheetLayoutView="11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5.6640625" style="7" customWidth="1"/>
    <col min="6" max="7" width="15.6640625" style="6" customWidth="1"/>
    <col min="8" max="16384" width="11.44140625" style="6"/>
  </cols>
  <sheetData>
    <row r="2" spans="1:7" ht="15" customHeight="1" x14ac:dyDescent="0.2">
      <c r="A2" s="452" t="s">
        <v>567</v>
      </c>
      <c r="B2" s="453"/>
      <c r="C2" s="6"/>
      <c r="D2" s="6"/>
      <c r="E2" s="6"/>
    </row>
    <row r="3" spans="1:7" ht="10.8" thickBot="1" x14ac:dyDescent="0.25">
      <c r="C3" s="6"/>
      <c r="D3" s="6"/>
      <c r="E3" s="6"/>
    </row>
    <row r="4" spans="1:7" ht="14.1" customHeight="1" x14ac:dyDescent="0.2">
      <c r="A4" s="132" t="s">
        <v>658</v>
      </c>
      <c r="B4" s="89"/>
      <c r="C4" s="89"/>
      <c r="D4" s="89"/>
      <c r="E4" s="89"/>
      <c r="F4" s="89"/>
      <c r="G4" s="90"/>
    </row>
    <row r="5" spans="1:7" ht="14.1" customHeight="1" x14ac:dyDescent="0.2">
      <c r="A5" s="134" t="s">
        <v>568</v>
      </c>
      <c r="B5" s="12"/>
      <c r="C5" s="12"/>
      <c r="D5" s="12"/>
      <c r="E5" s="12"/>
      <c r="F5" s="12"/>
      <c r="G5" s="91"/>
    </row>
    <row r="6" spans="1:7" ht="14.1" customHeight="1" x14ac:dyDescent="0.2">
      <c r="A6" s="163" t="s">
        <v>632</v>
      </c>
      <c r="B6" s="87"/>
      <c r="C6" s="87"/>
      <c r="D6" s="87"/>
      <c r="E6" s="87"/>
      <c r="F6" s="87"/>
      <c r="G6" s="88"/>
    </row>
    <row r="7" spans="1:7" ht="14.1" customHeight="1" x14ac:dyDescent="0.2">
      <c r="A7" s="134" t="s">
        <v>593</v>
      </c>
      <c r="B7" s="87"/>
      <c r="C7" s="87"/>
      <c r="D7" s="87"/>
      <c r="E7" s="87"/>
      <c r="F7" s="87"/>
      <c r="G7" s="88"/>
    </row>
    <row r="8" spans="1:7" ht="14.1" customHeight="1" x14ac:dyDescent="0.2">
      <c r="A8" s="134" t="s">
        <v>633</v>
      </c>
      <c r="B8" s="12"/>
      <c r="C8" s="12"/>
      <c r="D8" s="12"/>
      <c r="E8" s="12"/>
      <c r="F8" s="12"/>
      <c r="G8" s="91"/>
    </row>
    <row r="9" spans="1:7" ht="14.1" customHeight="1" x14ac:dyDescent="0.2">
      <c r="A9" s="134" t="s">
        <v>634</v>
      </c>
      <c r="B9" s="87"/>
      <c r="C9" s="87"/>
      <c r="D9" s="87"/>
      <c r="E9" s="87"/>
      <c r="F9" s="87"/>
      <c r="G9" s="88"/>
    </row>
    <row r="10" spans="1:7" ht="14.1" customHeight="1" thickBot="1" x14ac:dyDescent="0.25">
      <c r="A10" s="139" t="s">
        <v>635</v>
      </c>
      <c r="B10" s="92"/>
      <c r="C10" s="92"/>
      <c r="D10" s="92"/>
      <c r="E10" s="92"/>
      <c r="F10" s="92"/>
      <c r="G10" s="93"/>
    </row>
    <row r="11" spans="1:7" x14ac:dyDescent="0.2">
      <c r="C11" s="6"/>
      <c r="D11" s="6"/>
      <c r="E11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81" orientation="landscape" r:id="rId1"/>
  <headerFooter>
    <oddHeader>&amp;CNOTAS A LOS ESTADOS FINANCIEROS</oddHeader>
    <oddFooter>&amp;L&amp;F&amp;R&amp;A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1" spans="1:6" s="12" customFormat="1" x14ac:dyDescent="0.2">
      <c r="A1" s="21" t="s">
        <v>467</v>
      </c>
      <c r="B1" s="21"/>
      <c r="C1" s="13"/>
      <c r="D1" s="13"/>
      <c r="E1" s="13"/>
      <c r="F1" s="5"/>
    </row>
    <row r="2" spans="1:6" s="12" customFormat="1" x14ac:dyDescent="0.2">
      <c r="A2" s="21" t="s">
        <v>424</v>
      </c>
      <c r="B2" s="21"/>
      <c r="C2" s="13"/>
      <c r="D2" s="13"/>
      <c r="E2" s="13"/>
    </row>
    <row r="3" spans="1:6" s="12" customFormat="1" x14ac:dyDescent="0.2">
      <c r="C3" s="13"/>
      <c r="D3" s="13"/>
      <c r="E3" s="13"/>
    </row>
    <row r="4" spans="1:6" s="12" customFormat="1" x14ac:dyDescent="0.2">
      <c r="C4" s="13"/>
      <c r="D4" s="13"/>
      <c r="E4" s="13"/>
    </row>
    <row r="5" spans="1:6" s="12" customFormat="1" ht="11.25" customHeight="1" x14ac:dyDescent="0.2">
      <c r="A5" s="210" t="s">
        <v>796</v>
      </c>
      <c r="B5" s="210"/>
      <c r="C5" s="13"/>
      <c r="D5" s="13"/>
      <c r="E5" s="13"/>
      <c r="F5" s="84" t="s">
        <v>795</v>
      </c>
    </row>
    <row r="6" spans="1:6" s="24" customFormat="1" x14ac:dyDescent="0.2">
      <c r="A6" s="274"/>
      <c r="B6" s="274"/>
      <c r="C6" s="23"/>
      <c r="D6" s="330"/>
      <c r="E6" s="330"/>
    </row>
    <row r="7" spans="1:6" ht="15" customHeight="1" x14ac:dyDescent="0.2">
      <c r="A7" s="221" t="s">
        <v>469</v>
      </c>
      <c r="B7" s="220" t="s">
        <v>470</v>
      </c>
      <c r="C7" s="286" t="s">
        <v>471</v>
      </c>
      <c r="D7" s="286" t="s">
        <v>472</v>
      </c>
      <c r="E7" s="353" t="s">
        <v>791</v>
      </c>
      <c r="F7" s="353" t="s">
        <v>763</v>
      </c>
    </row>
    <row r="8" spans="1:6" ht="40.799999999999997" x14ac:dyDescent="0.2">
      <c r="A8" s="482" t="s">
        <v>2284</v>
      </c>
      <c r="B8" s="231" t="s">
        <v>2285</v>
      </c>
      <c r="C8" s="247">
        <v>0</v>
      </c>
      <c r="D8" s="247">
        <v>30858849.299999997</v>
      </c>
      <c r="E8" s="247">
        <f>+D8-C8</f>
        <v>30858849.299999997</v>
      </c>
      <c r="F8" s="483" t="s">
        <v>2286</v>
      </c>
    </row>
    <row r="9" spans="1:6" ht="20.399999999999999" x14ac:dyDescent="0.2">
      <c r="A9" s="231" t="s">
        <v>358</v>
      </c>
      <c r="B9" s="231" t="s">
        <v>359</v>
      </c>
      <c r="C9" s="247">
        <v>-4261516.22</v>
      </c>
      <c r="D9" s="247">
        <v>-4261516.22</v>
      </c>
      <c r="E9" s="247">
        <v>0</v>
      </c>
      <c r="F9" s="355" t="s">
        <v>417</v>
      </c>
    </row>
    <row r="10" spans="1:6" ht="20.399999999999999" x14ac:dyDescent="0.2">
      <c r="A10" s="231" t="s">
        <v>360</v>
      </c>
      <c r="B10" s="231" t="s">
        <v>361</v>
      </c>
      <c r="C10" s="247">
        <v>-5919026.3499999996</v>
      </c>
      <c r="D10" s="247">
        <v>-5919026.3499999996</v>
      </c>
      <c r="E10" s="247">
        <f t="shared" ref="E10:E28" si="0">+D10-C10</f>
        <v>0</v>
      </c>
      <c r="F10" s="355" t="s">
        <v>417</v>
      </c>
    </row>
    <row r="11" spans="1:6" ht="20.399999999999999" x14ac:dyDescent="0.2">
      <c r="A11" s="231" t="s">
        <v>362</v>
      </c>
      <c r="B11" s="231" t="s">
        <v>363</v>
      </c>
      <c r="C11" s="247">
        <v>-12919084.1</v>
      </c>
      <c r="D11" s="247">
        <v>-12919084.1</v>
      </c>
      <c r="E11" s="247">
        <f t="shared" si="0"/>
        <v>0</v>
      </c>
      <c r="F11" s="355" t="s">
        <v>417</v>
      </c>
    </row>
    <row r="12" spans="1:6" ht="20.399999999999999" x14ac:dyDescent="0.2">
      <c r="A12" s="231" t="s">
        <v>364</v>
      </c>
      <c r="B12" s="231" t="s">
        <v>365</v>
      </c>
      <c r="C12" s="247">
        <v>-6871645.6900000004</v>
      </c>
      <c r="D12" s="247">
        <v>-6871645.6900000004</v>
      </c>
      <c r="E12" s="247">
        <f t="shared" si="0"/>
        <v>0</v>
      </c>
      <c r="F12" s="355" t="s">
        <v>417</v>
      </c>
    </row>
    <row r="13" spans="1:6" ht="20.399999999999999" x14ac:dyDescent="0.2">
      <c r="A13" s="231" t="s">
        <v>366</v>
      </c>
      <c r="B13" s="231" t="s">
        <v>365</v>
      </c>
      <c r="C13" s="247">
        <v>6880102.6600000001</v>
      </c>
      <c r="D13" s="247">
        <v>6880102.6600000001</v>
      </c>
      <c r="E13" s="247">
        <f t="shared" si="0"/>
        <v>0</v>
      </c>
      <c r="F13" s="355" t="s">
        <v>417</v>
      </c>
    </row>
    <row r="14" spans="1:6" ht="20.399999999999999" x14ac:dyDescent="0.2">
      <c r="A14" s="231" t="s">
        <v>367</v>
      </c>
      <c r="B14" s="231" t="s">
        <v>368</v>
      </c>
      <c r="C14" s="247">
        <v>-17363683.23</v>
      </c>
      <c r="D14" s="247">
        <v>-17363683.23</v>
      </c>
      <c r="E14" s="247">
        <f t="shared" si="0"/>
        <v>0</v>
      </c>
      <c r="F14" s="355" t="s">
        <v>417</v>
      </c>
    </row>
    <row r="15" spans="1:6" ht="20.399999999999999" x14ac:dyDescent="0.2">
      <c r="A15" s="231" t="s">
        <v>369</v>
      </c>
      <c r="B15" s="231" t="s">
        <v>370</v>
      </c>
      <c r="C15" s="247">
        <v>-22639063.579999998</v>
      </c>
      <c r="D15" s="247">
        <v>-22639063.579999998</v>
      </c>
      <c r="E15" s="247">
        <f t="shared" si="0"/>
        <v>0</v>
      </c>
      <c r="F15" s="355" t="s">
        <v>417</v>
      </c>
    </row>
    <row r="16" spans="1:6" ht="20.399999999999999" x14ac:dyDescent="0.2">
      <c r="A16" s="231" t="s">
        <v>371</v>
      </c>
      <c r="B16" s="231" t="s">
        <v>372</v>
      </c>
      <c r="C16" s="247">
        <v>-23976303.23</v>
      </c>
      <c r="D16" s="247">
        <v>-23976303.23</v>
      </c>
      <c r="E16" s="247">
        <f t="shared" si="0"/>
        <v>0</v>
      </c>
      <c r="F16" s="355" t="s">
        <v>417</v>
      </c>
    </row>
    <row r="17" spans="1:6" ht="20.399999999999999" x14ac:dyDescent="0.2">
      <c r="A17" s="231" t="s">
        <v>373</v>
      </c>
      <c r="B17" s="231" t="s">
        <v>374</v>
      </c>
      <c r="C17" s="247">
        <v>-24985846.210000001</v>
      </c>
      <c r="D17" s="247">
        <v>-24985846.210000001</v>
      </c>
      <c r="E17" s="247">
        <f t="shared" si="0"/>
        <v>0</v>
      </c>
      <c r="F17" s="355" t="s">
        <v>417</v>
      </c>
    </row>
    <row r="18" spans="1:6" ht="20.399999999999999" x14ac:dyDescent="0.2">
      <c r="A18" s="231" t="s">
        <v>375</v>
      </c>
      <c r="B18" s="231" t="s">
        <v>376</v>
      </c>
      <c r="C18" s="247">
        <v>-141609.54999999999</v>
      </c>
      <c r="D18" s="247">
        <v>-141609.54999999999</v>
      </c>
      <c r="E18" s="247">
        <f t="shared" si="0"/>
        <v>0</v>
      </c>
      <c r="F18" s="355" t="s">
        <v>417</v>
      </c>
    </row>
    <row r="19" spans="1:6" ht="20.399999999999999" x14ac:dyDescent="0.2">
      <c r="A19" s="231" t="s">
        <v>377</v>
      </c>
      <c r="B19" s="231" t="s">
        <v>378</v>
      </c>
      <c r="C19" s="247">
        <v>-1147878.0900000001</v>
      </c>
      <c r="D19" s="247">
        <v>-1147878.0900000001</v>
      </c>
      <c r="E19" s="247">
        <f t="shared" si="0"/>
        <v>0</v>
      </c>
      <c r="F19" s="355" t="s">
        <v>417</v>
      </c>
    </row>
    <row r="20" spans="1:6" ht="20.399999999999999" x14ac:dyDescent="0.2">
      <c r="A20" s="231" t="s">
        <v>379</v>
      </c>
      <c r="B20" s="231" t="s">
        <v>380</v>
      </c>
      <c r="C20" s="247">
        <v>43924135.159999996</v>
      </c>
      <c r="D20" s="247">
        <v>43924135.159999996</v>
      </c>
      <c r="E20" s="247">
        <f t="shared" si="0"/>
        <v>0</v>
      </c>
      <c r="F20" s="355" t="s">
        <v>417</v>
      </c>
    </row>
    <row r="21" spans="1:6" ht="20.399999999999999" x14ac:dyDescent="0.2">
      <c r="A21" s="231" t="s">
        <v>381</v>
      </c>
      <c r="B21" s="231" t="s">
        <v>382</v>
      </c>
      <c r="C21" s="247">
        <v>26679986.84</v>
      </c>
      <c r="D21" s="247">
        <v>26679986.84</v>
      </c>
      <c r="E21" s="247">
        <f t="shared" si="0"/>
        <v>0</v>
      </c>
      <c r="F21" s="355" t="s">
        <v>417</v>
      </c>
    </row>
    <row r="22" spans="1:6" ht="20.399999999999999" x14ac:dyDescent="0.2">
      <c r="A22" s="231" t="s">
        <v>383</v>
      </c>
      <c r="B22" s="231" t="s">
        <v>384</v>
      </c>
      <c r="C22" s="247">
        <v>23342008.760000002</v>
      </c>
      <c r="D22" s="247">
        <v>23342008.760000002</v>
      </c>
      <c r="E22" s="247">
        <f t="shared" si="0"/>
        <v>0</v>
      </c>
      <c r="F22" s="355" t="s">
        <v>417</v>
      </c>
    </row>
    <row r="23" spans="1:6" ht="20.399999999999999" x14ac:dyDescent="0.2">
      <c r="A23" s="231" t="s">
        <v>385</v>
      </c>
      <c r="B23" s="231" t="s">
        <v>386</v>
      </c>
      <c r="C23" s="247">
        <v>19232135.41</v>
      </c>
      <c r="D23" s="247">
        <v>19232135.41</v>
      </c>
      <c r="E23" s="247">
        <f t="shared" si="0"/>
        <v>0</v>
      </c>
      <c r="F23" s="355" t="s">
        <v>417</v>
      </c>
    </row>
    <row r="24" spans="1:6" ht="20.399999999999999" x14ac:dyDescent="0.2">
      <c r="A24" s="231" t="s">
        <v>387</v>
      </c>
      <c r="B24" s="231" t="s">
        <v>388</v>
      </c>
      <c r="C24" s="247">
        <v>31249648.68</v>
      </c>
      <c r="D24" s="247">
        <v>31249648.68</v>
      </c>
      <c r="E24" s="247">
        <f t="shared" si="0"/>
        <v>0</v>
      </c>
      <c r="F24" s="355" t="s">
        <v>417</v>
      </c>
    </row>
    <row r="25" spans="1:6" ht="20.399999999999999" x14ac:dyDescent="0.2">
      <c r="A25" s="231" t="s">
        <v>389</v>
      </c>
      <c r="B25" s="231" t="s">
        <v>390</v>
      </c>
      <c r="C25" s="247">
        <v>27754847.670000002</v>
      </c>
      <c r="D25" s="247">
        <v>27754847.670000002</v>
      </c>
      <c r="E25" s="247">
        <f t="shared" si="0"/>
        <v>0</v>
      </c>
      <c r="F25" s="355" t="s">
        <v>417</v>
      </c>
    </row>
    <row r="26" spans="1:6" ht="20.399999999999999" x14ac:dyDescent="0.2">
      <c r="A26" s="231" t="s">
        <v>391</v>
      </c>
      <c r="B26" s="231" t="s">
        <v>392</v>
      </c>
      <c r="C26" s="247">
        <v>25749281.66</v>
      </c>
      <c r="D26" s="247">
        <v>25749281.66</v>
      </c>
      <c r="E26" s="247">
        <f t="shared" si="0"/>
        <v>0</v>
      </c>
      <c r="F26" s="355" t="s">
        <v>417</v>
      </c>
    </row>
    <row r="27" spans="1:6" ht="20.399999999999999" x14ac:dyDescent="0.2">
      <c r="A27" s="231" t="s">
        <v>393</v>
      </c>
      <c r="B27" s="231" t="s">
        <v>394</v>
      </c>
      <c r="C27" s="247">
        <v>40672609.969999999</v>
      </c>
      <c r="D27" s="247">
        <v>40672609.969999999</v>
      </c>
      <c r="E27" s="247">
        <f t="shared" si="0"/>
        <v>0</v>
      </c>
      <c r="F27" s="355" t="s">
        <v>417</v>
      </c>
    </row>
    <row r="28" spans="1:6" ht="20.399999999999999" x14ac:dyDescent="0.2">
      <c r="A28" s="231" t="s">
        <v>395</v>
      </c>
      <c r="B28" s="231" t="s">
        <v>396</v>
      </c>
      <c r="C28" s="247">
        <v>749903.62</v>
      </c>
      <c r="D28" s="247">
        <v>749903.62</v>
      </c>
      <c r="E28" s="247">
        <f t="shared" si="0"/>
        <v>0</v>
      </c>
      <c r="F28" s="355" t="s">
        <v>418</v>
      </c>
    </row>
    <row r="29" spans="1:6" x14ac:dyDescent="0.2">
      <c r="A29" s="231"/>
      <c r="B29" s="231"/>
      <c r="C29" s="247"/>
      <c r="D29" s="247"/>
      <c r="E29" s="247"/>
      <c r="F29" s="355"/>
    </row>
    <row r="30" spans="1:6" x14ac:dyDescent="0.2">
      <c r="A30" s="246"/>
      <c r="B30" s="246" t="s">
        <v>794</v>
      </c>
      <c r="C30" s="245">
        <f>SUM(C8:C29)</f>
        <v>126009004.17999999</v>
      </c>
      <c r="D30" s="245">
        <f>SUM(D8:D29)</f>
        <v>156867853.47999999</v>
      </c>
      <c r="E30" s="245">
        <f>SUM(E8:E29)</f>
        <v>30858849.299999997</v>
      </c>
      <c r="F30" s="246"/>
    </row>
  </sheetData>
  <protectedRanges>
    <protectedRange sqref="F30" name="Rango1"/>
  </protectedRanges>
  <phoneticPr fontId="24" type="noConversion"/>
  <dataValidations count="6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Procedencia de los recursos que modifican al patrimonio generado: Estatal o Municipal." sqref="F7"/>
  </dataValidations>
  <pageMargins left="0.7" right="0.7" top="0.75" bottom="0.75" header="0.3" footer="0.3"/>
  <pageSetup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8" width="17.6640625" style="7" customWidth="1"/>
    <col min="9" max="10" width="11.44140625" style="6" customWidth="1"/>
    <col min="11" max="16384" width="11.44140625" style="6"/>
  </cols>
  <sheetData>
    <row r="1" spans="1:8" x14ac:dyDescent="0.2">
      <c r="A1" s="3" t="s">
        <v>467</v>
      </c>
      <c r="B1" s="3"/>
      <c r="H1" s="256"/>
    </row>
    <row r="2" spans="1:8" x14ac:dyDescent="0.2">
      <c r="A2" s="3" t="s">
        <v>563</v>
      </c>
      <c r="B2" s="3"/>
      <c r="C2" s="9"/>
      <c r="D2" s="9"/>
      <c r="E2" s="9"/>
    </row>
    <row r="3" spans="1:8" x14ac:dyDescent="0.2">
      <c r="B3" s="3"/>
      <c r="C3" s="9"/>
      <c r="D3" s="9"/>
      <c r="E3" s="9"/>
    </row>
    <row r="5" spans="1:8" s="251" customFormat="1" ht="11.25" customHeight="1" x14ac:dyDescent="0.2">
      <c r="A5" s="254" t="s">
        <v>683</v>
      </c>
      <c r="B5" s="254"/>
      <c r="C5" s="253"/>
      <c r="D5" s="253"/>
      <c r="E5" s="253"/>
      <c r="F5" s="7"/>
      <c r="G5" s="7"/>
      <c r="H5" s="252" t="s">
        <v>680</v>
      </c>
    </row>
    <row r="6" spans="1:8" x14ac:dyDescent="0.2">
      <c r="A6" s="244"/>
      <c r="B6" s="244"/>
      <c r="C6" s="242"/>
      <c r="D6" s="242"/>
      <c r="E6" s="242"/>
      <c r="F6" s="242"/>
      <c r="G6" s="242"/>
      <c r="H6" s="242"/>
    </row>
    <row r="7" spans="1:8" ht="15" customHeight="1" x14ac:dyDescent="0.2">
      <c r="A7" s="221" t="s">
        <v>469</v>
      </c>
      <c r="B7" s="220" t="s">
        <v>470</v>
      </c>
      <c r="C7" s="218" t="s">
        <v>667</v>
      </c>
      <c r="D7" s="250">
        <v>2016</v>
      </c>
      <c r="E7" s="250">
        <v>2015</v>
      </c>
      <c r="F7" s="249" t="s">
        <v>679</v>
      </c>
      <c r="G7" s="249" t="s">
        <v>678</v>
      </c>
      <c r="H7" s="248" t="s">
        <v>677</v>
      </c>
    </row>
    <row r="8" spans="1:8" x14ac:dyDescent="0.2">
      <c r="A8" s="231" t="s">
        <v>944</v>
      </c>
      <c r="B8" s="231" t="s">
        <v>945</v>
      </c>
      <c r="C8" s="247">
        <v>0</v>
      </c>
      <c r="D8" s="247">
        <v>0</v>
      </c>
      <c r="E8" s="247">
        <v>0</v>
      </c>
      <c r="F8" s="247">
        <v>0</v>
      </c>
      <c r="G8" s="247">
        <v>44765.52</v>
      </c>
      <c r="H8" s="247">
        <v>0</v>
      </c>
    </row>
    <row r="9" spans="1:8" x14ac:dyDescent="0.2">
      <c r="A9" s="231" t="s">
        <v>946</v>
      </c>
      <c r="B9" s="231" t="s">
        <v>947</v>
      </c>
      <c r="C9" s="247">
        <v>0</v>
      </c>
      <c r="D9" s="247">
        <v>0</v>
      </c>
      <c r="E9" s="247">
        <v>0</v>
      </c>
      <c r="F9" s="247">
        <v>0</v>
      </c>
      <c r="G9" s="247">
        <v>483.69</v>
      </c>
      <c r="H9" s="247">
        <v>0</v>
      </c>
    </row>
    <row r="10" spans="1:8" x14ac:dyDescent="0.2">
      <c r="A10" s="231" t="s">
        <v>948</v>
      </c>
      <c r="B10" s="231" t="s">
        <v>949</v>
      </c>
      <c r="C10" s="247">
        <v>0</v>
      </c>
      <c r="D10" s="247">
        <v>0</v>
      </c>
      <c r="E10" s="247">
        <v>0</v>
      </c>
      <c r="F10" s="247">
        <v>0</v>
      </c>
      <c r="G10" s="247">
        <v>9238.9500000000007</v>
      </c>
      <c r="H10" s="247">
        <v>16452.669999999998</v>
      </c>
    </row>
    <row r="11" spans="1:8" x14ac:dyDescent="0.2">
      <c r="A11" s="231" t="s">
        <v>950</v>
      </c>
      <c r="B11" s="231" t="s">
        <v>951</v>
      </c>
      <c r="C11" s="247">
        <v>0</v>
      </c>
      <c r="D11" s="247">
        <v>0</v>
      </c>
      <c r="E11" s="247">
        <v>0</v>
      </c>
      <c r="F11" s="247">
        <v>0</v>
      </c>
      <c r="G11" s="247">
        <v>5123.3100000000004</v>
      </c>
      <c r="H11" s="247">
        <v>43906.29</v>
      </c>
    </row>
    <row r="12" spans="1:8" x14ac:dyDescent="0.2">
      <c r="A12" s="231" t="s">
        <v>952</v>
      </c>
      <c r="B12" s="231" t="s">
        <v>953</v>
      </c>
      <c r="C12" s="247">
        <v>0</v>
      </c>
      <c r="D12" s="247">
        <v>0</v>
      </c>
      <c r="E12" s="247">
        <v>0</v>
      </c>
      <c r="F12" s="247">
        <v>0</v>
      </c>
      <c r="G12" s="247">
        <v>467.79</v>
      </c>
      <c r="H12" s="247">
        <v>2846.5</v>
      </c>
    </row>
    <row r="13" spans="1:8" x14ac:dyDescent="0.2">
      <c r="A13" s="231" t="s">
        <v>954</v>
      </c>
      <c r="B13" s="231" t="s">
        <v>955</v>
      </c>
      <c r="C13" s="247">
        <v>0</v>
      </c>
      <c r="D13" s="247">
        <v>0</v>
      </c>
      <c r="E13" s="247">
        <v>0</v>
      </c>
      <c r="F13" s="247">
        <v>0</v>
      </c>
      <c r="G13" s="247">
        <v>5194.47</v>
      </c>
      <c r="H13" s="247">
        <v>7469.24</v>
      </c>
    </row>
    <row r="14" spans="1:8" x14ac:dyDescent="0.2">
      <c r="A14" s="231" t="s">
        <v>956</v>
      </c>
      <c r="B14" s="231" t="s">
        <v>957</v>
      </c>
      <c r="C14" s="247">
        <v>0</v>
      </c>
      <c r="D14" s="247">
        <v>0</v>
      </c>
      <c r="E14" s="247">
        <v>0</v>
      </c>
      <c r="F14" s="247">
        <v>0</v>
      </c>
      <c r="G14" s="247">
        <v>3677.49</v>
      </c>
      <c r="H14" s="247">
        <v>287.05</v>
      </c>
    </row>
    <row r="15" spans="1:8" x14ac:dyDescent="0.2">
      <c r="A15" s="231" t="s">
        <v>958</v>
      </c>
      <c r="B15" s="231" t="s">
        <v>959</v>
      </c>
      <c r="C15" s="247">
        <v>0</v>
      </c>
      <c r="D15" s="247">
        <v>0</v>
      </c>
      <c r="E15" s="247">
        <v>0</v>
      </c>
      <c r="F15" s="247">
        <v>0</v>
      </c>
      <c r="G15" s="247">
        <v>21.72</v>
      </c>
      <c r="H15" s="247">
        <v>1023.57</v>
      </c>
    </row>
    <row r="16" spans="1:8" x14ac:dyDescent="0.2">
      <c r="A16" s="231" t="s">
        <v>960</v>
      </c>
      <c r="B16" s="231" t="s">
        <v>961</v>
      </c>
      <c r="C16" s="247">
        <v>0</v>
      </c>
      <c r="D16" s="247">
        <v>0</v>
      </c>
      <c r="E16" s="247">
        <v>0</v>
      </c>
      <c r="F16" s="247">
        <v>0</v>
      </c>
      <c r="G16" s="247">
        <v>34447.81</v>
      </c>
      <c r="H16" s="247">
        <v>21501.94</v>
      </c>
    </row>
    <row r="17" spans="1:8" x14ac:dyDescent="0.2">
      <c r="A17" s="231" t="s">
        <v>962</v>
      </c>
      <c r="B17" s="231" t="s">
        <v>963</v>
      </c>
      <c r="C17" s="247">
        <v>0</v>
      </c>
      <c r="D17" s="247">
        <v>0</v>
      </c>
      <c r="E17" s="247">
        <v>0</v>
      </c>
      <c r="F17" s="247">
        <v>0</v>
      </c>
      <c r="G17" s="247">
        <v>14347.19</v>
      </c>
      <c r="H17" s="247">
        <v>0</v>
      </c>
    </row>
    <row r="18" spans="1:8" x14ac:dyDescent="0.2">
      <c r="A18" s="231" t="s">
        <v>964</v>
      </c>
      <c r="B18" s="231" t="s">
        <v>965</v>
      </c>
      <c r="C18" s="247">
        <v>0</v>
      </c>
      <c r="D18" s="247">
        <v>0</v>
      </c>
      <c r="E18" s="247">
        <v>0</v>
      </c>
      <c r="F18" s="247">
        <v>0</v>
      </c>
      <c r="G18" s="247">
        <v>13084.06</v>
      </c>
      <c r="H18" s="247">
        <v>0</v>
      </c>
    </row>
    <row r="19" spans="1:8" x14ac:dyDescent="0.2">
      <c r="A19" s="231" t="s">
        <v>966</v>
      </c>
      <c r="B19" s="231" t="s">
        <v>967</v>
      </c>
      <c r="C19" s="247">
        <v>0</v>
      </c>
      <c r="D19" s="247">
        <v>0</v>
      </c>
      <c r="E19" s="247">
        <v>0</v>
      </c>
      <c r="F19" s="247">
        <v>0</v>
      </c>
      <c r="G19" s="247">
        <v>224188.46</v>
      </c>
      <c r="H19" s="247">
        <v>84510.01</v>
      </c>
    </row>
    <row r="20" spans="1:8" x14ac:dyDescent="0.2">
      <c r="A20" s="231" t="s">
        <v>968</v>
      </c>
      <c r="B20" s="231" t="s">
        <v>969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  <c r="H20" s="247">
        <v>1867.42</v>
      </c>
    </row>
    <row r="21" spans="1:8" x14ac:dyDescent="0.2">
      <c r="A21" s="231" t="s">
        <v>970</v>
      </c>
      <c r="B21" s="231" t="s">
        <v>971</v>
      </c>
      <c r="C21" s="247">
        <v>0</v>
      </c>
      <c r="D21" s="247">
        <v>0</v>
      </c>
      <c r="E21" s="247">
        <v>0</v>
      </c>
      <c r="F21" s="247">
        <v>0</v>
      </c>
      <c r="G21" s="247">
        <v>7473.38</v>
      </c>
      <c r="H21" s="247">
        <v>72.599999999999994</v>
      </c>
    </row>
    <row r="22" spans="1:8" x14ac:dyDescent="0.2">
      <c r="A22" s="231" t="s">
        <v>972</v>
      </c>
      <c r="B22" s="231" t="s">
        <v>973</v>
      </c>
      <c r="C22" s="247">
        <v>0</v>
      </c>
      <c r="D22" s="247">
        <v>0</v>
      </c>
      <c r="E22" s="247">
        <v>0</v>
      </c>
      <c r="F22" s="247">
        <v>0</v>
      </c>
      <c r="G22" s="247">
        <v>60438.16</v>
      </c>
      <c r="H22" s="247">
        <v>21132.05</v>
      </c>
    </row>
    <row r="23" spans="1:8" x14ac:dyDescent="0.2">
      <c r="A23" s="231" t="s">
        <v>974</v>
      </c>
      <c r="B23" s="231" t="s">
        <v>975</v>
      </c>
      <c r="C23" s="247">
        <v>0</v>
      </c>
      <c r="D23" s="247">
        <v>0</v>
      </c>
      <c r="E23" s="247">
        <v>0</v>
      </c>
      <c r="F23" s="247">
        <v>0</v>
      </c>
      <c r="G23" s="247">
        <v>7416.4</v>
      </c>
      <c r="H23" s="247">
        <v>3144.71</v>
      </c>
    </row>
    <row r="24" spans="1:8" x14ac:dyDescent="0.2">
      <c r="A24" s="231" t="s">
        <v>976</v>
      </c>
      <c r="B24" s="231" t="s">
        <v>977</v>
      </c>
      <c r="C24" s="247">
        <v>0</v>
      </c>
      <c r="D24" s="247">
        <v>0</v>
      </c>
      <c r="E24" s="247">
        <v>0</v>
      </c>
      <c r="F24" s="247">
        <v>0</v>
      </c>
      <c r="G24" s="247">
        <v>4381.3100000000004</v>
      </c>
      <c r="H24" s="247">
        <v>257.27</v>
      </c>
    </row>
    <row r="25" spans="1:8" x14ac:dyDescent="0.2">
      <c r="A25" s="231" t="s">
        <v>978</v>
      </c>
      <c r="B25" s="231" t="s">
        <v>979</v>
      </c>
      <c r="C25" s="247">
        <v>0</v>
      </c>
      <c r="D25" s="247">
        <v>0</v>
      </c>
      <c r="E25" s="247">
        <v>0</v>
      </c>
      <c r="F25" s="247">
        <v>0</v>
      </c>
      <c r="G25" s="247">
        <v>153.35</v>
      </c>
      <c r="H25" s="247">
        <v>400.02</v>
      </c>
    </row>
    <row r="26" spans="1:8" x14ac:dyDescent="0.2">
      <c r="A26" s="231" t="s">
        <v>980</v>
      </c>
      <c r="B26" s="231" t="s">
        <v>981</v>
      </c>
      <c r="C26" s="247">
        <v>0</v>
      </c>
      <c r="D26" s="247">
        <v>0</v>
      </c>
      <c r="E26" s="247">
        <v>0</v>
      </c>
      <c r="F26" s="247">
        <v>0</v>
      </c>
      <c r="G26" s="247">
        <v>0</v>
      </c>
      <c r="H26" s="247">
        <v>1269.0999999999999</v>
      </c>
    </row>
    <row r="27" spans="1:8" x14ac:dyDescent="0.2">
      <c r="A27" s="231" t="s">
        <v>982</v>
      </c>
      <c r="B27" s="231" t="s">
        <v>983</v>
      </c>
      <c r="C27" s="247">
        <v>0</v>
      </c>
      <c r="D27" s="247">
        <v>0</v>
      </c>
      <c r="E27" s="247">
        <v>0</v>
      </c>
      <c r="F27" s="247">
        <v>0</v>
      </c>
      <c r="G27" s="247">
        <v>543182.41</v>
      </c>
      <c r="H27" s="247">
        <v>0</v>
      </c>
    </row>
    <row r="28" spans="1:8" x14ac:dyDescent="0.2">
      <c r="A28" s="231" t="s">
        <v>984</v>
      </c>
      <c r="B28" s="231" t="s">
        <v>985</v>
      </c>
      <c r="C28" s="247">
        <v>0</v>
      </c>
      <c r="D28" s="247">
        <v>0</v>
      </c>
      <c r="E28" s="247">
        <v>0</v>
      </c>
      <c r="F28" s="247">
        <v>0</v>
      </c>
      <c r="G28" s="247">
        <v>6845.4</v>
      </c>
      <c r="H28" s="247">
        <v>2361.8000000000002</v>
      </c>
    </row>
    <row r="29" spans="1:8" x14ac:dyDescent="0.2">
      <c r="A29" s="231" t="s">
        <v>986</v>
      </c>
      <c r="B29" s="231" t="s">
        <v>987</v>
      </c>
      <c r="C29" s="247">
        <v>0</v>
      </c>
      <c r="D29" s="247">
        <v>0</v>
      </c>
      <c r="E29" s="247">
        <v>0</v>
      </c>
      <c r="F29" s="247">
        <v>0</v>
      </c>
      <c r="G29" s="247">
        <v>23042.44</v>
      </c>
      <c r="H29" s="247">
        <v>10646.3</v>
      </c>
    </row>
    <row r="30" spans="1:8" x14ac:dyDescent="0.2">
      <c r="A30" s="231" t="s">
        <v>988</v>
      </c>
      <c r="B30" s="231" t="s">
        <v>989</v>
      </c>
      <c r="C30" s="247">
        <v>0</v>
      </c>
      <c r="D30" s="247">
        <v>0</v>
      </c>
      <c r="E30" s="247">
        <v>0</v>
      </c>
      <c r="F30" s="247">
        <v>0</v>
      </c>
      <c r="G30" s="247">
        <v>21049.98</v>
      </c>
      <c r="H30" s="247">
        <v>0</v>
      </c>
    </row>
    <row r="31" spans="1:8" x14ac:dyDescent="0.2">
      <c r="A31" s="231" t="s">
        <v>990</v>
      </c>
      <c r="B31" s="231" t="s">
        <v>991</v>
      </c>
      <c r="C31" s="247">
        <v>0</v>
      </c>
      <c r="D31" s="247">
        <v>0</v>
      </c>
      <c r="E31" s="247">
        <v>0</v>
      </c>
      <c r="F31" s="247">
        <v>0</v>
      </c>
      <c r="G31" s="247">
        <v>40980.660000000003</v>
      </c>
      <c r="H31" s="247">
        <v>0</v>
      </c>
    </row>
    <row r="32" spans="1:8" x14ac:dyDescent="0.2">
      <c r="A32" s="231" t="s">
        <v>992</v>
      </c>
      <c r="B32" s="231" t="s">
        <v>993</v>
      </c>
      <c r="C32" s="247">
        <v>0</v>
      </c>
      <c r="D32" s="247">
        <v>0</v>
      </c>
      <c r="E32" s="247">
        <v>0</v>
      </c>
      <c r="F32" s="247">
        <v>0</v>
      </c>
      <c r="G32" s="247">
        <v>46473.24</v>
      </c>
      <c r="H32" s="247">
        <v>0</v>
      </c>
    </row>
    <row r="33" spans="1:8" x14ac:dyDescent="0.2">
      <c r="A33" s="231" t="s">
        <v>994</v>
      </c>
      <c r="B33" s="231" t="s">
        <v>995</v>
      </c>
      <c r="C33" s="247">
        <v>0</v>
      </c>
      <c r="D33" s="247">
        <v>0</v>
      </c>
      <c r="E33" s="247">
        <v>0</v>
      </c>
      <c r="F33" s="247">
        <v>0</v>
      </c>
      <c r="G33" s="247">
        <v>11006.39</v>
      </c>
      <c r="H33" s="247">
        <v>0</v>
      </c>
    </row>
    <row r="34" spans="1:8" x14ac:dyDescent="0.2">
      <c r="A34" s="231" t="s">
        <v>996</v>
      </c>
      <c r="B34" s="231" t="s">
        <v>997</v>
      </c>
      <c r="C34" s="247">
        <v>0</v>
      </c>
      <c r="D34" s="247">
        <v>0</v>
      </c>
      <c r="E34" s="247">
        <v>0</v>
      </c>
      <c r="F34" s="247">
        <v>0</v>
      </c>
      <c r="G34" s="247">
        <v>22174.74</v>
      </c>
      <c r="H34" s="247">
        <v>0</v>
      </c>
    </row>
    <row r="35" spans="1:8" x14ac:dyDescent="0.2">
      <c r="A35" s="231" t="s">
        <v>998</v>
      </c>
      <c r="B35" s="231" t="s">
        <v>999</v>
      </c>
      <c r="C35" s="247">
        <v>0</v>
      </c>
      <c r="D35" s="247">
        <v>0</v>
      </c>
      <c r="E35" s="247">
        <v>0</v>
      </c>
      <c r="F35" s="247">
        <v>0</v>
      </c>
      <c r="G35" s="247">
        <v>14975.17</v>
      </c>
      <c r="H35" s="247">
        <v>0</v>
      </c>
    </row>
    <row r="36" spans="1:8" x14ac:dyDescent="0.2">
      <c r="A36" s="231" t="s">
        <v>1000</v>
      </c>
      <c r="B36" s="231" t="s">
        <v>1001</v>
      </c>
      <c r="C36" s="247">
        <v>0</v>
      </c>
      <c r="D36" s="247">
        <v>0</v>
      </c>
      <c r="E36" s="247">
        <v>0</v>
      </c>
      <c r="F36" s="247">
        <v>0</v>
      </c>
      <c r="G36" s="247">
        <v>3902.32</v>
      </c>
      <c r="H36" s="247">
        <v>0</v>
      </c>
    </row>
    <row r="37" spans="1:8" x14ac:dyDescent="0.2">
      <c r="A37" s="231" t="s">
        <v>1002</v>
      </c>
      <c r="B37" s="231" t="s">
        <v>1003</v>
      </c>
      <c r="C37" s="247">
        <v>0</v>
      </c>
      <c r="D37" s="247">
        <v>0</v>
      </c>
      <c r="E37" s="247">
        <v>0</v>
      </c>
      <c r="F37" s="247">
        <v>0</v>
      </c>
      <c r="G37" s="247">
        <v>10317.02</v>
      </c>
      <c r="H37" s="247">
        <v>0</v>
      </c>
    </row>
    <row r="38" spans="1:8" x14ac:dyDescent="0.2">
      <c r="A38" s="231" t="s">
        <v>1004</v>
      </c>
      <c r="B38" s="231" t="s">
        <v>1005</v>
      </c>
      <c r="C38" s="247">
        <v>0</v>
      </c>
      <c r="D38" s="247">
        <v>0</v>
      </c>
      <c r="E38" s="247">
        <v>0</v>
      </c>
      <c r="F38" s="247">
        <v>0</v>
      </c>
      <c r="G38" s="247">
        <v>1248.1300000000001</v>
      </c>
      <c r="H38" s="247">
        <v>0</v>
      </c>
    </row>
    <row r="39" spans="1:8" x14ac:dyDescent="0.2">
      <c r="A39" s="231" t="s">
        <v>1006</v>
      </c>
      <c r="B39" s="231" t="s">
        <v>1007</v>
      </c>
      <c r="C39" s="247">
        <v>0</v>
      </c>
      <c r="D39" s="247">
        <v>0</v>
      </c>
      <c r="E39" s="247">
        <v>0</v>
      </c>
      <c r="F39" s="247">
        <v>0</v>
      </c>
      <c r="G39" s="247">
        <v>13924.8</v>
      </c>
      <c r="H39" s="247">
        <v>0</v>
      </c>
    </row>
    <row r="40" spans="1:8" x14ac:dyDescent="0.2">
      <c r="A40" s="231" t="s">
        <v>1008</v>
      </c>
      <c r="B40" s="231" t="s">
        <v>1009</v>
      </c>
      <c r="C40" s="247">
        <v>0</v>
      </c>
      <c r="D40" s="247">
        <v>0</v>
      </c>
      <c r="E40" s="247">
        <v>0</v>
      </c>
      <c r="F40" s="247">
        <v>0</v>
      </c>
      <c r="G40" s="247">
        <v>3287.89</v>
      </c>
      <c r="H40" s="247">
        <v>0</v>
      </c>
    </row>
    <row r="41" spans="1:8" x14ac:dyDescent="0.2">
      <c r="A41" s="231" t="s">
        <v>1010</v>
      </c>
      <c r="B41" s="231" t="s">
        <v>1011</v>
      </c>
      <c r="C41" s="247">
        <v>0</v>
      </c>
      <c r="D41" s="247">
        <v>0</v>
      </c>
      <c r="E41" s="247">
        <v>0</v>
      </c>
      <c r="F41" s="247">
        <v>0</v>
      </c>
      <c r="G41" s="247">
        <v>13336.53</v>
      </c>
      <c r="H41" s="247">
        <v>0</v>
      </c>
    </row>
    <row r="42" spans="1:8" x14ac:dyDescent="0.2">
      <c r="A42" s="231" t="s">
        <v>1012</v>
      </c>
      <c r="B42" s="231" t="s">
        <v>1013</v>
      </c>
      <c r="C42" s="247">
        <v>0</v>
      </c>
      <c r="D42" s="247">
        <v>0</v>
      </c>
      <c r="E42" s="247">
        <v>0</v>
      </c>
      <c r="F42" s="247">
        <v>0</v>
      </c>
      <c r="G42" s="247">
        <v>1178.1500000000001</v>
      </c>
      <c r="H42" s="247">
        <v>0</v>
      </c>
    </row>
    <row r="43" spans="1:8" x14ac:dyDescent="0.2">
      <c r="A43" s="231" t="s">
        <v>1014</v>
      </c>
      <c r="B43" s="231" t="s">
        <v>1015</v>
      </c>
      <c r="C43" s="247">
        <v>0</v>
      </c>
      <c r="D43" s="247">
        <v>0</v>
      </c>
      <c r="E43" s="247">
        <v>0</v>
      </c>
      <c r="F43" s="247">
        <v>0</v>
      </c>
      <c r="G43" s="247">
        <v>43792.71</v>
      </c>
      <c r="H43" s="247">
        <v>0</v>
      </c>
    </row>
    <row r="44" spans="1:8" x14ac:dyDescent="0.2">
      <c r="A44" s="231" t="s">
        <v>1016</v>
      </c>
      <c r="B44" s="231" t="s">
        <v>1017</v>
      </c>
      <c r="C44" s="247">
        <v>0</v>
      </c>
      <c r="D44" s="247">
        <v>0</v>
      </c>
      <c r="E44" s="247">
        <v>0</v>
      </c>
      <c r="F44" s="247">
        <v>0</v>
      </c>
      <c r="G44" s="247">
        <v>4166.66</v>
      </c>
      <c r="H44" s="247">
        <v>0</v>
      </c>
    </row>
    <row r="45" spans="1:8" x14ac:dyDescent="0.2">
      <c r="A45" s="231" t="s">
        <v>1018</v>
      </c>
      <c r="B45" s="231" t="s">
        <v>1019</v>
      </c>
      <c r="C45" s="247">
        <v>0</v>
      </c>
      <c r="D45" s="247">
        <v>0</v>
      </c>
      <c r="E45" s="247">
        <v>0</v>
      </c>
      <c r="F45" s="247">
        <v>0</v>
      </c>
      <c r="G45" s="247">
        <v>2470.7600000000002</v>
      </c>
      <c r="H45" s="247">
        <v>0</v>
      </c>
    </row>
    <row r="46" spans="1:8" x14ac:dyDescent="0.2">
      <c r="A46" s="231" t="s">
        <v>1020</v>
      </c>
      <c r="B46" s="231" t="s">
        <v>1021</v>
      </c>
      <c r="C46" s="247">
        <v>0</v>
      </c>
      <c r="D46" s="247">
        <v>0</v>
      </c>
      <c r="E46" s="247">
        <v>0</v>
      </c>
      <c r="F46" s="247">
        <v>0</v>
      </c>
      <c r="G46" s="247">
        <v>12210.05</v>
      </c>
      <c r="H46" s="247">
        <v>200</v>
      </c>
    </row>
    <row r="47" spans="1:8" x14ac:dyDescent="0.2">
      <c r="A47" s="231" t="s">
        <v>1022</v>
      </c>
      <c r="B47" s="231" t="s">
        <v>1023</v>
      </c>
      <c r="C47" s="247">
        <v>0</v>
      </c>
      <c r="D47" s="247">
        <v>0</v>
      </c>
      <c r="E47" s="247">
        <v>0</v>
      </c>
      <c r="F47" s="247">
        <v>0</v>
      </c>
      <c r="G47" s="247">
        <v>4497</v>
      </c>
      <c r="H47" s="247">
        <v>8742.7199999999993</v>
      </c>
    </row>
    <row r="48" spans="1:8" x14ac:dyDescent="0.2">
      <c r="A48" s="231" t="s">
        <v>1024</v>
      </c>
      <c r="B48" s="231" t="s">
        <v>1025</v>
      </c>
      <c r="C48" s="247">
        <v>0</v>
      </c>
      <c r="D48" s="247">
        <v>0</v>
      </c>
      <c r="E48" s="247">
        <v>0</v>
      </c>
      <c r="F48" s="247">
        <v>0</v>
      </c>
      <c r="G48" s="247">
        <v>339557.2</v>
      </c>
      <c r="H48" s="247">
        <v>0</v>
      </c>
    </row>
    <row r="49" spans="1:8" x14ac:dyDescent="0.2">
      <c r="A49" s="231" t="s">
        <v>1026</v>
      </c>
      <c r="B49" s="231" t="s">
        <v>1027</v>
      </c>
      <c r="C49" s="247">
        <v>0</v>
      </c>
      <c r="D49" s="247">
        <v>0</v>
      </c>
      <c r="E49" s="247">
        <v>0</v>
      </c>
      <c r="F49" s="247">
        <v>0</v>
      </c>
      <c r="G49" s="247">
        <v>74032.97</v>
      </c>
      <c r="H49" s="247">
        <v>85217.93</v>
      </c>
    </row>
    <row r="50" spans="1:8" x14ac:dyDescent="0.2">
      <c r="A50" s="231" t="s">
        <v>1028</v>
      </c>
      <c r="B50" s="231" t="s">
        <v>1029</v>
      </c>
      <c r="C50" s="247">
        <v>0</v>
      </c>
      <c r="D50" s="247">
        <v>0</v>
      </c>
      <c r="E50" s="247">
        <v>0</v>
      </c>
      <c r="F50" s="247">
        <v>0</v>
      </c>
      <c r="G50" s="247">
        <v>5000</v>
      </c>
      <c r="H50" s="247">
        <v>5000</v>
      </c>
    </row>
    <row r="51" spans="1:8" x14ac:dyDescent="0.2">
      <c r="A51" s="231" t="s">
        <v>1030</v>
      </c>
      <c r="B51" s="231" t="s">
        <v>1031</v>
      </c>
      <c r="C51" s="247">
        <v>0</v>
      </c>
      <c r="D51" s="247">
        <v>0</v>
      </c>
      <c r="E51" s="247">
        <v>0</v>
      </c>
      <c r="F51" s="247">
        <v>0</v>
      </c>
      <c r="G51" s="247">
        <v>46445.26</v>
      </c>
      <c r="H51" s="247">
        <v>0</v>
      </c>
    </row>
    <row r="52" spans="1:8" x14ac:dyDescent="0.2">
      <c r="A52" s="231" t="s">
        <v>1032</v>
      </c>
      <c r="B52" s="231" t="s">
        <v>1033</v>
      </c>
      <c r="C52" s="247">
        <v>0</v>
      </c>
      <c r="D52" s="247">
        <v>0</v>
      </c>
      <c r="E52" s="247">
        <v>0</v>
      </c>
      <c r="F52" s="247">
        <v>0</v>
      </c>
      <c r="G52" s="247">
        <v>0</v>
      </c>
      <c r="H52" s="247">
        <v>52318.14</v>
      </c>
    </row>
    <row r="53" spans="1:8" x14ac:dyDescent="0.2">
      <c r="A53" s="231" t="s">
        <v>1034</v>
      </c>
      <c r="B53" s="231" t="s">
        <v>1035</v>
      </c>
      <c r="C53" s="247">
        <v>0</v>
      </c>
      <c r="D53" s="247">
        <v>0</v>
      </c>
      <c r="E53" s="247">
        <v>0</v>
      </c>
      <c r="F53" s="247">
        <v>0</v>
      </c>
      <c r="G53" s="247">
        <v>3442.79</v>
      </c>
      <c r="H53" s="247">
        <v>67396.179999999993</v>
      </c>
    </row>
    <row r="54" spans="1:8" x14ac:dyDescent="0.2">
      <c r="A54" s="231" t="s">
        <v>1036</v>
      </c>
      <c r="B54" s="231" t="s">
        <v>1037</v>
      </c>
      <c r="C54" s="247">
        <v>0</v>
      </c>
      <c r="D54" s="247">
        <v>0</v>
      </c>
      <c r="E54" s="247">
        <v>0</v>
      </c>
      <c r="F54" s="247">
        <v>0</v>
      </c>
      <c r="G54" s="247">
        <v>4649.8500000000004</v>
      </c>
      <c r="H54" s="247">
        <v>4649.8500000000004</v>
      </c>
    </row>
    <row r="55" spans="1:8" x14ac:dyDescent="0.2">
      <c r="A55" s="231" t="s">
        <v>1038</v>
      </c>
      <c r="B55" s="231" t="s">
        <v>1039</v>
      </c>
      <c r="C55" s="247">
        <v>0</v>
      </c>
      <c r="D55" s="247">
        <v>0</v>
      </c>
      <c r="E55" s="247">
        <v>0</v>
      </c>
      <c r="F55" s="247">
        <v>0</v>
      </c>
      <c r="G55" s="247">
        <v>16443.47</v>
      </c>
      <c r="H55" s="247">
        <v>20000</v>
      </c>
    </row>
    <row r="56" spans="1:8" x14ac:dyDescent="0.2">
      <c r="A56" s="231" t="s">
        <v>1040</v>
      </c>
      <c r="B56" s="231" t="s">
        <v>1041</v>
      </c>
      <c r="C56" s="247">
        <v>0</v>
      </c>
      <c r="D56" s="247">
        <v>0</v>
      </c>
      <c r="E56" s="247">
        <v>0</v>
      </c>
      <c r="F56" s="247">
        <v>0</v>
      </c>
      <c r="G56" s="247">
        <v>25000</v>
      </c>
      <c r="H56" s="247">
        <v>25000</v>
      </c>
    </row>
    <row r="57" spans="1:8" x14ac:dyDescent="0.2">
      <c r="A57" s="231" t="s">
        <v>1042</v>
      </c>
      <c r="B57" s="231" t="s">
        <v>1043</v>
      </c>
      <c r="C57" s="247">
        <v>0</v>
      </c>
      <c r="D57" s="247">
        <v>0</v>
      </c>
      <c r="E57" s="247">
        <v>0</v>
      </c>
      <c r="F57" s="247">
        <v>0</v>
      </c>
      <c r="G57" s="247">
        <v>7431.97</v>
      </c>
      <c r="H57" s="247">
        <v>7431.97</v>
      </c>
    </row>
    <row r="58" spans="1:8" x14ac:dyDescent="0.2">
      <c r="A58" s="231" t="s">
        <v>1044</v>
      </c>
      <c r="B58" s="231" t="s">
        <v>1045</v>
      </c>
      <c r="C58" s="247">
        <v>0</v>
      </c>
      <c r="D58" s="247">
        <v>0</v>
      </c>
      <c r="E58" s="247">
        <v>0</v>
      </c>
      <c r="F58" s="247">
        <v>0</v>
      </c>
      <c r="G58" s="247">
        <v>9808.1200000000008</v>
      </c>
      <c r="H58" s="247">
        <v>9808.1200000000008</v>
      </c>
    </row>
    <row r="59" spans="1:8" x14ac:dyDescent="0.2">
      <c r="A59" s="231" t="s">
        <v>1046</v>
      </c>
      <c r="B59" s="231" t="s">
        <v>1047</v>
      </c>
      <c r="C59" s="247">
        <v>0</v>
      </c>
      <c r="D59" s="247">
        <v>0</v>
      </c>
      <c r="E59" s="247">
        <v>0</v>
      </c>
      <c r="F59" s="247">
        <v>0</v>
      </c>
      <c r="G59" s="247">
        <v>10000</v>
      </c>
      <c r="H59" s="247">
        <v>10000</v>
      </c>
    </row>
    <row r="60" spans="1:8" x14ac:dyDescent="0.2">
      <c r="A60" s="231" t="s">
        <v>1048</v>
      </c>
      <c r="B60" s="231" t="s">
        <v>1049</v>
      </c>
      <c r="C60" s="247">
        <v>0</v>
      </c>
      <c r="D60" s="247">
        <v>0</v>
      </c>
      <c r="E60" s="247">
        <v>0</v>
      </c>
      <c r="F60" s="247">
        <v>0</v>
      </c>
      <c r="G60" s="247">
        <v>10000</v>
      </c>
      <c r="H60" s="247">
        <v>10000</v>
      </c>
    </row>
    <row r="61" spans="1:8" x14ac:dyDescent="0.2">
      <c r="A61" s="231" t="s">
        <v>1050</v>
      </c>
      <c r="B61" s="231" t="s">
        <v>1051</v>
      </c>
      <c r="C61" s="247">
        <v>0</v>
      </c>
      <c r="D61" s="247">
        <v>0</v>
      </c>
      <c r="E61" s="247">
        <v>0</v>
      </c>
      <c r="F61" s="247">
        <v>0</v>
      </c>
      <c r="G61" s="247">
        <v>10000</v>
      </c>
      <c r="H61" s="247">
        <v>10000</v>
      </c>
    </row>
    <row r="62" spans="1:8" x14ac:dyDescent="0.2">
      <c r="A62" s="231" t="s">
        <v>1052</v>
      </c>
      <c r="B62" s="231" t="s">
        <v>1053</v>
      </c>
      <c r="C62" s="247">
        <v>0</v>
      </c>
      <c r="D62" s="247">
        <v>0</v>
      </c>
      <c r="E62" s="247">
        <v>0</v>
      </c>
      <c r="F62" s="247">
        <v>0</v>
      </c>
      <c r="G62" s="247">
        <v>22930.07</v>
      </c>
      <c r="H62" s="247">
        <v>22930.07</v>
      </c>
    </row>
    <row r="63" spans="1:8" x14ac:dyDescent="0.2">
      <c r="A63" s="231" t="s">
        <v>1054</v>
      </c>
      <c r="B63" s="231" t="s">
        <v>1055</v>
      </c>
      <c r="C63" s="247">
        <v>0</v>
      </c>
      <c r="D63" s="247">
        <v>0</v>
      </c>
      <c r="E63" s="247">
        <v>0</v>
      </c>
      <c r="F63" s="247">
        <v>0</v>
      </c>
      <c r="G63" s="247">
        <v>5075.95</v>
      </c>
      <c r="H63" s="247">
        <v>5075.95</v>
      </c>
    </row>
    <row r="64" spans="1:8" x14ac:dyDescent="0.2">
      <c r="A64" s="231" t="s">
        <v>1056</v>
      </c>
      <c r="B64" s="231" t="s">
        <v>1057</v>
      </c>
      <c r="C64" s="247">
        <v>0</v>
      </c>
      <c r="D64" s="247">
        <v>0</v>
      </c>
      <c r="E64" s="247">
        <v>0</v>
      </c>
      <c r="F64" s="247">
        <v>0</v>
      </c>
      <c r="G64" s="247">
        <v>37185.19</v>
      </c>
      <c r="H64" s="247">
        <v>37185.19</v>
      </c>
    </row>
    <row r="65" spans="1:8" x14ac:dyDescent="0.2">
      <c r="A65" s="231" t="s">
        <v>1058</v>
      </c>
      <c r="B65" s="231" t="s">
        <v>1059</v>
      </c>
      <c r="C65" s="247">
        <v>0</v>
      </c>
      <c r="D65" s="247">
        <v>0</v>
      </c>
      <c r="E65" s="247">
        <v>0</v>
      </c>
      <c r="F65" s="247">
        <v>0</v>
      </c>
      <c r="G65" s="247">
        <v>35435.57</v>
      </c>
      <c r="H65" s="247">
        <v>35435.57</v>
      </c>
    </row>
    <row r="66" spans="1:8" x14ac:dyDescent="0.2">
      <c r="A66" s="231" t="s">
        <v>1060</v>
      </c>
      <c r="B66" s="231" t="s">
        <v>1061</v>
      </c>
      <c r="C66" s="247">
        <v>0</v>
      </c>
      <c r="D66" s="247">
        <v>0</v>
      </c>
      <c r="E66" s="247">
        <v>0</v>
      </c>
      <c r="F66" s="247">
        <v>0</v>
      </c>
      <c r="G66" s="247">
        <v>80876.210000000006</v>
      </c>
      <c r="H66" s="247">
        <v>80876.210000000006</v>
      </c>
    </row>
    <row r="67" spans="1:8" x14ac:dyDescent="0.2">
      <c r="A67" s="231" t="s">
        <v>1062</v>
      </c>
      <c r="B67" s="231" t="s">
        <v>0</v>
      </c>
      <c r="C67" s="247">
        <v>0</v>
      </c>
      <c r="D67" s="247">
        <v>0</v>
      </c>
      <c r="E67" s="247">
        <v>0</v>
      </c>
      <c r="F67" s="247">
        <v>0</v>
      </c>
      <c r="G67" s="247">
        <v>3398.27</v>
      </c>
      <c r="H67" s="247">
        <v>3398.27</v>
      </c>
    </row>
    <row r="68" spans="1:8" x14ac:dyDescent="0.2">
      <c r="A68" s="231" t="s">
        <v>1</v>
      </c>
      <c r="B68" s="231" t="s">
        <v>2</v>
      </c>
      <c r="C68" s="247">
        <v>0</v>
      </c>
      <c r="D68" s="247">
        <v>0</v>
      </c>
      <c r="E68" s="247">
        <v>0</v>
      </c>
      <c r="F68" s="247">
        <v>0</v>
      </c>
      <c r="G68" s="247">
        <v>18481.240000000002</v>
      </c>
      <c r="H68" s="247">
        <v>18481.240000000002</v>
      </c>
    </row>
    <row r="69" spans="1:8" x14ac:dyDescent="0.2">
      <c r="A69" s="231" t="s">
        <v>3</v>
      </c>
      <c r="B69" s="231" t="s">
        <v>4</v>
      </c>
      <c r="C69" s="247">
        <v>0</v>
      </c>
      <c r="D69" s="247">
        <v>0</v>
      </c>
      <c r="E69" s="247">
        <v>0</v>
      </c>
      <c r="F69" s="247">
        <v>0</v>
      </c>
      <c r="G69" s="247">
        <v>18063.5</v>
      </c>
      <c r="H69" s="247">
        <v>18063.5</v>
      </c>
    </row>
    <row r="70" spans="1:8" x14ac:dyDescent="0.2">
      <c r="A70" s="231" t="s">
        <v>5</v>
      </c>
      <c r="B70" s="231" t="s">
        <v>6</v>
      </c>
      <c r="C70" s="247">
        <v>0</v>
      </c>
      <c r="D70" s="247">
        <v>0</v>
      </c>
      <c r="E70" s="247">
        <v>0</v>
      </c>
      <c r="F70" s="247">
        <v>0</v>
      </c>
      <c r="G70" s="247">
        <v>23229.07</v>
      </c>
      <c r="H70" s="247">
        <v>23229.07</v>
      </c>
    </row>
    <row r="71" spans="1:8" x14ac:dyDescent="0.2">
      <c r="A71" s="231" t="s">
        <v>7</v>
      </c>
      <c r="B71" s="231" t="s">
        <v>8</v>
      </c>
      <c r="C71" s="247">
        <v>0</v>
      </c>
      <c r="D71" s="247">
        <v>0</v>
      </c>
      <c r="E71" s="247">
        <v>0</v>
      </c>
      <c r="F71" s="247">
        <v>0</v>
      </c>
      <c r="G71" s="247">
        <v>1782.91</v>
      </c>
      <c r="H71" s="247">
        <v>1782.91</v>
      </c>
    </row>
    <row r="72" spans="1:8" x14ac:dyDescent="0.2">
      <c r="A72" s="231" t="s">
        <v>9</v>
      </c>
      <c r="B72" s="231" t="s">
        <v>10</v>
      </c>
      <c r="C72" s="247">
        <v>0</v>
      </c>
      <c r="D72" s="247">
        <v>0</v>
      </c>
      <c r="E72" s="247">
        <v>0</v>
      </c>
      <c r="F72" s="247">
        <v>0</v>
      </c>
      <c r="G72" s="247">
        <v>86850.57</v>
      </c>
      <c r="H72" s="247">
        <v>89597.83</v>
      </c>
    </row>
    <row r="73" spans="1:8" x14ac:dyDescent="0.2">
      <c r="A73" s="231" t="s">
        <v>11</v>
      </c>
      <c r="B73" s="231" t="s">
        <v>12</v>
      </c>
      <c r="C73" s="247">
        <v>0</v>
      </c>
      <c r="D73" s="247">
        <v>0</v>
      </c>
      <c r="E73" s="247">
        <v>0</v>
      </c>
      <c r="F73" s="247">
        <v>0</v>
      </c>
      <c r="G73" s="247">
        <v>6073.85</v>
      </c>
      <c r="H73" s="247">
        <v>6073.85</v>
      </c>
    </row>
    <row r="74" spans="1:8" x14ac:dyDescent="0.2">
      <c r="A74" s="231" t="s">
        <v>13</v>
      </c>
      <c r="B74" s="231" t="s">
        <v>14</v>
      </c>
      <c r="C74" s="247">
        <v>0</v>
      </c>
      <c r="D74" s="247">
        <v>0</v>
      </c>
      <c r="E74" s="247">
        <v>0</v>
      </c>
      <c r="F74" s="247">
        <v>0</v>
      </c>
      <c r="G74" s="247">
        <v>13298.67</v>
      </c>
      <c r="H74" s="247">
        <v>13298.67</v>
      </c>
    </row>
    <row r="75" spans="1:8" x14ac:dyDescent="0.2">
      <c r="A75" s="231" t="s">
        <v>15</v>
      </c>
      <c r="B75" s="231" t="s">
        <v>16</v>
      </c>
      <c r="C75" s="247">
        <v>0</v>
      </c>
      <c r="D75" s="247">
        <v>0</v>
      </c>
      <c r="E75" s="247">
        <v>0</v>
      </c>
      <c r="F75" s="247">
        <v>0</v>
      </c>
      <c r="G75" s="247">
        <v>9698.26</v>
      </c>
      <c r="H75" s="247">
        <v>9698.26</v>
      </c>
    </row>
    <row r="76" spans="1:8" x14ac:dyDescent="0.2">
      <c r="A76" s="231" t="s">
        <v>17</v>
      </c>
      <c r="B76" s="231" t="s">
        <v>18</v>
      </c>
      <c r="C76" s="247">
        <v>0</v>
      </c>
      <c r="D76" s="247">
        <v>0</v>
      </c>
      <c r="E76" s="247">
        <v>0</v>
      </c>
      <c r="F76" s="247">
        <v>0</v>
      </c>
      <c r="G76" s="247">
        <v>23882.86</v>
      </c>
      <c r="H76" s="247">
        <v>23882.86</v>
      </c>
    </row>
    <row r="77" spans="1:8" x14ac:dyDescent="0.2">
      <c r="A77" s="231" t="s">
        <v>19</v>
      </c>
      <c r="B77" s="231" t="s">
        <v>20</v>
      </c>
      <c r="C77" s="247">
        <v>0</v>
      </c>
      <c r="D77" s="247">
        <v>0</v>
      </c>
      <c r="E77" s="247">
        <v>0</v>
      </c>
      <c r="F77" s="247">
        <v>0</v>
      </c>
      <c r="G77" s="247">
        <v>21893.13</v>
      </c>
      <c r="H77" s="247">
        <v>21893.13</v>
      </c>
    </row>
    <row r="78" spans="1:8" x14ac:dyDescent="0.2">
      <c r="A78" s="231" t="s">
        <v>21</v>
      </c>
      <c r="B78" s="231" t="s">
        <v>22</v>
      </c>
      <c r="C78" s="247">
        <v>0</v>
      </c>
      <c r="D78" s="247">
        <v>0</v>
      </c>
      <c r="E78" s="247">
        <v>0</v>
      </c>
      <c r="F78" s="247">
        <v>0</v>
      </c>
      <c r="G78" s="247">
        <v>13042.16</v>
      </c>
      <c r="H78" s="247">
        <v>13042.16</v>
      </c>
    </row>
    <row r="79" spans="1:8" x14ac:dyDescent="0.2">
      <c r="A79" s="231" t="s">
        <v>23</v>
      </c>
      <c r="B79" s="231" t="s">
        <v>24</v>
      </c>
      <c r="C79" s="247">
        <v>0</v>
      </c>
      <c r="D79" s="247">
        <v>0</v>
      </c>
      <c r="E79" s="247">
        <v>0</v>
      </c>
      <c r="F79" s="247">
        <v>0</v>
      </c>
      <c r="G79" s="247">
        <v>1361.59</v>
      </c>
      <c r="H79" s="247">
        <v>1361.59</v>
      </c>
    </row>
    <row r="80" spans="1:8" x14ac:dyDescent="0.2">
      <c r="A80" s="231" t="s">
        <v>25</v>
      </c>
      <c r="B80" s="231" t="s">
        <v>26</v>
      </c>
      <c r="C80" s="247">
        <v>0</v>
      </c>
      <c r="D80" s="247">
        <v>0</v>
      </c>
      <c r="E80" s="247">
        <v>0</v>
      </c>
      <c r="F80" s="247">
        <v>0</v>
      </c>
      <c r="G80" s="247">
        <v>4831.05</v>
      </c>
      <c r="H80" s="247">
        <v>4831.05</v>
      </c>
    </row>
    <row r="81" spans="1:8" x14ac:dyDescent="0.2">
      <c r="A81" s="231" t="s">
        <v>27</v>
      </c>
      <c r="B81" s="231" t="s">
        <v>28</v>
      </c>
      <c r="C81" s="247">
        <v>0</v>
      </c>
      <c r="D81" s="247">
        <v>0</v>
      </c>
      <c r="E81" s="247">
        <v>0</v>
      </c>
      <c r="F81" s="247">
        <v>0</v>
      </c>
      <c r="G81" s="247">
        <v>7743.73</v>
      </c>
      <c r="H81" s="247">
        <v>7743.73</v>
      </c>
    </row>
    <row r="82" spans="1:8" x14ac:dyDescent="0.2">
      <c r="A82" s="231" t="s">
        <v>29</v>
      </c>
      <c r="B82" s="231" t="s">
        <v>30</v>
      </c>
      <c r="C82" s="247">
        <v>0</v>
      </c>
      <c r="D82" s="247">
        <v>0</v>
      </c>
      <c r="E82" s="247">
        <v>0</v>
      </c>
      <c r="F82" s="247">
        <v>0</v>
      </c>
      <c r="G82" s="247">
        <v>16543.23</v>
      </c>
      <c r="H82" s="247">
        <v>16543.23</v>
      </c>
    </row>
    <row r="83" spans="1:8" x14ac:dyDescent="0.2">
      <c r="A83" s="231" t="s">
        <v>31</v>
      </c>
      <c r="B83" s="231" t="s">
        <v>32</v>
      </c>
      <c r="C83" s="247">
        <v>0</v>
      </c>
      <c r="D83" s="247">
        <v>0</v>
      </c>
      <c r="E83" s="247">
        <v>0</v>
      </c>
      <c r="F83" s="247">
        <v>0</v>
      </c>
      <c r="G83" s="247">
        <v>18248.93</v>
      </c>
      <c r="H83" s="247">
        <v>18248.93</v>
      </c>
    </row>
    <row r="84" spans="1:8" x14ac:dyDescent="0.2">
      <c r="A84" s="231" t="s">
        <v>33</v>
      </c>
      <c r="B84" s="231" t="s">
        <v>34</v>
      </c>
      <c r="C84" s="247">
        <v>0</v>
      </c>
      <c r="D84" s="247">
        <v>0</v>
      </c>
      <c r="E84" s="247">
        <v>0</v>
      </c>
      <c r="F84" s="247">
        <v>0</v>
      </c>
      <c r="G84" s="247">
        <v>1805.97</v>
      </c>
      <c r="H84" s="247">
        <v>1805.97</v>
      </c>
    </row>
    <row r="85" spans="1:8" x14ac:dyDescent="0.2">
      <c r="A85" s="231" t="s">
        <v>35</v>
      </c>
      <c r="B85" s="231" t="s">
        <v>36</v>
      </c>
      <c r="C85" s="247">
        <v>0</v>
      </c>
      <c r="D85" s="247">
        <v>0</v>
      </c>
      <c r="E85" s="247">
        <v>0</v>
      </c>
      <c r="F85" s="247">
        <v>0</v>
      </c>
      <c r="G85" s="247">
        <v>7603.64</v>
      </c>
      <c r="H85" s="247">
        <v>7603.64</v>
      </c>
    </row>
    <row r="86" spans="1:8" x14ac:dyDescent="0.2">
      <c r="A86" s="231" t="s">
        <v>37</v>
      </c>
      <c r="B86" s="231" t="s">
        <v>38</v>
      </c>
      <c r="C86" s="247">
        <v>0</v>
      </c>
      <c r="D86" s="247">
        <v>0</v>
      </c>
      <c r="E86" s="247">
        <v>0</v>
      </c>
      <c r="F86" s="247">
        <v>0</v>
      </c>
      <c r="G86" s="247">
        <v>6108.16</v>
      </c>
      <c r="H86" s="247">
        <v>6108.16</v>
      </c>
    </row>
    <row r="87" spans="1:8" x14ac:dyDescent="0.2">
      <c r="A87" s="231" t="s">
        <v>39</v>
      </c>
      <c r="B87" s="231" t="s">
        <v>40</v>
      </c>
      <c r="C87" s="247">
        <v>0</v>
      </c>
      <c r="D87" s="247">
        <v>0</v>
      </c>
      <c r="E87" s="247">
        <v>0</v>
      </c>
      <c r="F87" s="247">
        <v>0</v>
      </c>
      <c r="G87" s="247">
        <v>7137.48</v>
      </c>
      <c r="H87" s="247">
        <v>7137.48</v>
      </c>
    </row>
    <row r="88" spans="1:8" x14ac:dyDescent="0.2">
      <c r="A88" s="231" t="s">
        <v>41</v>
      </c>
      <c r="B88" s="231" t="s">
        <v>42</v>
      </c>
      <c r="C88" s="247">
        <v>0</v>
      </c>
      <c r="D88" s="247">
        <v>0</v>
      </c>
      <c r="E88" s="247">
        <v>0</v>
      </c>
      <c r="F88" s="247">
        <v>0</v>
      </c>
      <c r="G88" s="247">
        <v>0</v>
      </c>
      <c r="H88" s="247">
        <v>4268.29</v>
      </c>
    </row>
    <row r="89" spans="1:8" x14ac:dyDescent="0.2">
      <c r="A89" s="231" t="s">
        <v>43</v>
      </c>
      <c r="B89" s="231" t="s">
        <v>44</v>
      </c>
      <c r="C89" s="247">
        <v>0</v>
      </c>
      <c r="D89" s="247">
        <v>0</v>
      </c>
      <c r="E89" s="247">
        <v>0</v>
      </c>
      <c r="F89" s="247">
        <v>0</v>
      </c>
      <c r="G89" s="247">
        <v>23594.34</v>
      </c>
      <c r="H89" s="247">
        <v>23594.34</v>
      </c>
    </row>
    <row r="90" spans="1:8" x14ac:dyDescent="0.2">
      <c r="A90" s="231" t="s">
        <v>45</v>
      </c>
      <c r="B90" s="231" t="s">
        <v>46</v>
      </c>
      <c r="C90" s="247">
        <v>0</v>
      </c>
      <c r="D90" s="247">
        <v>0</v>
      </c>
      <c r="E90" s="247">
        <v>0</v>
      </c>
      <c r="F90" s="247">
        <v>0</v>
      </c>
      <c r="G90" s="247">
        <v>20676.55</v>
      </c>
      <c r="H90" s="247">
        <v>20676.55</v>
      </c>
    </row>
    <row r="91" spans="1:8" x14ac:dyDescent="0.2">
      <c r="A91" s="231" t="s">
        <v>47</v>
      </c>
      <c r="B91" s="231" t="s">
        <v>48</v>
      </c>
      <c r="C91" s="247">
        <v>0</v>
      </c>
      <c r="D91" s="247">
        <v>0</v>
      </c>
      <c r="E91" s="247">
        <v>0</v>
      </c>
      <c r="F91" s="247">
        <v>0</v>
      </c>
      <c r="G91" s="247">
        <v>9880.4</v>
      </c>
      <c r="H91" s="247">
        <v>9880.4</v>
      </c>
    </row>
    <row r="92" spans="1:8" x14ac:dyDescent="0.2">
      <c r="A92" s="231" t="s">
        <v>49</v>
      </c>
      <c r="B92" s="231" t="s">
        <v>50</v>
      </c>
      <c r="C92" s="247">
        <v>0</v>
      </c>
      <c r="D92" s="247">
        <v>0</v>
      </c>
      <c r="E92" s="247">
        <v>0</v>
      </c>
      <c r="F92" s="247">
        <v>0</v>
      </c>
      <c r="G92" s="247">
        <v>30596.99</v>
      </c>
      <c r="H92" s="247">
        <v>30596.99</v>
      </c>
    </row>
    <row r="93" spans="1:8" x14ac:dyDescent="0.2">
      <c r="A93" s="231" t="s">
        <v>51</v>
      </c>
      <c r="B93" s="231" t="s">
        <v>52</v>
      </c>
      <c r="C93" s="247">
        <v>0</v>
      </c>
      <c r="D93" s="247">
        <v>0</v>
      </c>
      <c r="E93" s="247">
        <v>0</v>
      </c>
      <c r="F93" s="247">
        <v>0</v>
      </c>
      <c r="G93" s="247">
        <v>15469.48</v>
      </c>
      <c r="H93" s="247">
        <v>15469.48</v>
      </c>
    </row>
    <row r="94" spans="1:8" x14ac:dyDescent="0.2">
      <c r="A94" s="231" t="s">
        <v>53</v>
      </c>
      <c r="B94" s="231" t="s">
        <v>54</v>
      </c>
      <c r="C94" s="247">
        <v>0</v>
      </c>
      <c r="D94" s="247">
        <v>0</v>
      </c>
      <c r="E94" s="247">
        <v>0</v>
      </c>
      <c r="F94" s="247">
        <v>0</v>
      </c>
      <c r="G94" s="247">
        <v>43174.1</v>
      </c>
      <c r="H94" s="247">
        <v>43174.1</v>
      </c>
    </row>
    <row r="95" spans="1:8" x14ac:dyDescent="0.2">
      <c r="A95" s="231" t="s">
        <v>55</v>
      </c>
      <c r="B95" s="231" t="s">
        <v>56</v>
      </c>
      <c r="C95" s="247">
        <v>0</v>
      </c>
      <c r="D95" s="247">
        <v>0</v>
      </c>
      <c r="E95" s="247">
        <v>0</v>
      </c>
      <c r="F95" s="247">
        <v>0</v>
      </c>
      <c r="G95" s="247">
        <v>10198.01</v>
      </c>
      <c r="H95" s="247">
        <v>10198.01</v>
      </c>
    </row>
    <row r="96" spans="1:8" x14ac:dyDescent="0.2">
      <c r="A96" s="231" t="s">
        <v>57</v>
      </c>
      <c r="B96" s="231" t="s">
        <v>58</v>
      </c>
      <c r="C96" s="247">
        <v>0</v>
      </c>
      <c r="D96" s="247">
        <v>0</v>
      </c>
      <c r="E96" s="247">
        <v>0</v>
      </c>
      <c r="F96" s="247">
        <v>0</v>
      </c>
      <c r="G96" s="247">
        <v>32095.200000000001</v>
      </c>
      <c r="H96" s="247">
        <v>32095.200000000001</v>
      </c>
    </row>
    <row r="97" spans="1:8" x14ac:dyDescent="0.2">
      <c r="A97" s="231" t="s">
        <v>59</v>
      </c>
      <c r="B97" s="231" t="s">
        <v>60</v>
      </c>
      <c r="C97" s="247">
        <v>0</v>
      </c>
      <c r="D97" s="247">
        <v>0</v>
      </c>
      <c r="E97" s="247">
        <v>0</v>
      </c>
      <c r="F97" s="247">
        <v>0</v>
      </c>
      <c r="G97" s="247">
        <v>49545.43</v>
      </c>
      <c r="H97" s="247">
        <v>49545.43</v>
      </c>
    </row>
    <row r="98" spans="1:8" x14ac:dyDescent="0.2">
      <c r="A98" s="231" t="s">
        <v>61</v>
      </c>
      <c r="B98" s="231" t="s">
        <v>62</v>
      </c>
      <c r="C98" s="247">
        <v>0</v>
      </c>
      <c r="D98" s="247">
        <v>0</v>
      </c>
      <c r="E98" s="247">
        <v>0</v>
      </c>
      <c r="F98" s="247">
        <v>0</v>
      </c>
      <c r="G98" s="247">
        <v>8863.11</v>
      </c>
      <c r="H98" s="247">
        <v>12897.65</v>
      </c>
    </row>
    <row r="99" spans="1:8" x14ac:dyDescent="0.2">
      <c r="A99" s="231" t="s">
        <v>63</v>
      </c>
      <c r="B99" s="231" t="s">
        <v>64</v>
      </c>
      <c r="C99" s="247">
        <v>0</v>
      </c>
      <c r="D99" s="247">
        <v>0</v>
      </c>
      <c r="E99" s="247">
        <v>0</v>
      </c>
      <c r="F99" s="247">
        <v>0</v>
      </c>
      <c r="G99" s="247">
        <v>19349.310000000001</v>
      </c>
      <c r="H99" s="247">
        <v>19349.310000000001</v>
      </c>
    </row>
    <row r="100" spans="1:8" x14ac:dyDescent="0.2">
      <c r="A100" s="231" t="s">
        <v>65</v>
      </c>
      <c r="B100" s="231" t="s">
        <v>66</v>
      </c>
      <c r="C100" s="247">
        <v>0</v>
      </c>
      <c r="D100" s="247">
        <v>0</v>
      </c>
      <c r="E100" s="247">
        <v>0</v>
      </c>
      <c r="F100" s="247">
        <v>0</v>
      </c>
      <c r="G100" s="247">
        <v>11369.24</v>
      </c>
      <c r="H100" s="247">
        <v>11369.24</v>
      </c>
    </row>
    <row r="101" spans="1:8" x14ac:dyDescent="0.2">
      <c r="A101" s="231" t="s">
        <v>67</v>
      </c>
      <c r="B101" s="231" t="s">
        <v>68</v>
      </c>
      <c r="C101" s="247">
        <v>0</v>
      </c>
      <c r="D101" s="247">
        <v>0</v>
      </c>
      <c r="E101" s="247">
        <v>0</v>
      </c>
      <c r="F101" s="247">
        <v>0</v>
      </c>
      <c r="G101" s="247">
        <v>13542.35</v>
      </c>
      <c r="H101" s="247">
        <v>13542.35</v>
      </c>
    </row>
    <row r="102" spans="1:8" x14ac:dyDescent="0.2">
      <c r="A102" s="231" t="s">
        <v>69</v>
      </c>
      <c r="B102" s="231" t="s">
        <v>70</v>
      </c>
      <c r="C102" s="247">
        <v>0</v>
      </c>
      <c r="D102" s="247">
        <v>0</v>
      </c>
      <c r="E102" s="247">
        <v>0</v>
      </c>
      <c r="F102" s="247">
        <v>0</v>
      </c>
      <c r="G102" s="247">
        <v>25764.3</v>
      </c>
      <c r="H102" s="247">
        <v>25764.3</v>
      </c>
    </row>
    <row r="103" spans="1:8" x14ac:dyDescent="0.2">
      <c r="A103" s="231" t="s">
        <v>71</v>
      </c>
      <c r="B103" s="231" t="s">
        <v>72</v>
      </c>
      <c r="C103" s="247">
        <v>0</v>
      </c>
      <c r="D103" s="247">
        <v>0</v>
      </c>
      <c r="E103" s="247">
        <v>0</v>
      </c>
      <c r="F103" s="247">
        <v>0</v>
      </c>
      <c r="G103" s="247">
        <v>8815.0400000000009</v>
      </c>
      <c r="H103" s="247">
        <v>8815.0400000000009</v>
      </c>
    </row>
    <row r="104" spans="1:8" x14ac:dyDescent="0.2">
      <c r="A104" s="231" t="s">
        <v>73</v>
      </c>
      <c r="B104" s="231" t="s">
        <v>74</v>
      </c>
      <c r="C104" s="247">
        <v>0</v>
      </c>
      <c r="D104" s="247">
        <v>0</v>
      </c>
      <c r="E104" s="247">
        <v>0</v>
      </c>
      <c r="F104" s="247">
        <v>0</v>
      </c>
      <c r="G104" s="247">
        <v>35361.39</v>
      </c>
      <c r="H104" s="247">
        <v>35361.39</v>
      </c>
    </row>
    <row r="105" spans="1:8" x14ac:dyDescent="0.2">
      <c r="A105" s="231" t="s">
        <v>75</v>
      </c>
      <c r="B105" s="231" t="s">
        <v>76</v>
      </c>
      <c r="C105" s="247">
        <v>0</v>
      </c>
      <c r="D105" s="247">
        <v>0</v>
      </c>
      <c r="E105" s="247">
        <v>0</v>
      </c>
      <c r="F105" s="247">
        <v>0</v>
      </c>
      <c r="G105" s="247">
        <v>31050.97</v>
      </c>
      <c r="H105" s="247">
        <v>31050.97</v>
      </c>
    </row>
    <row r="106" spans="1:8" x14ac:dyDescent="0.2">
      <c r="A106" s="231" t="s">
        <v>77</v>
      </c>
      <c r="B106" s="231" t="s">
        <v>78</v>
      </c>
      <c r="C106" s="247">
        <v>0</v>
      </c>
      <c r="D106" s="247">
        <v>0</v>
      </c>
      <c r="E106" s="247">
        <v>0</v>
      </c>
      <c r="F106" s="247">
        <v>0</v>
      </c>
      <c r="G106" s="247">
        <v>41668.86</v>
      </c>
      <c r="H106" s="247">
        <v>41668.86</v>
      </c>
    </row>
    <row r="107" spans="1:8" x14ac:dyDescent="0.2">
      <c r="A107" s="231" t="s">
        <v>79</v>
      </c>
      <c r="B107" s="231" t="s">
        <v>80</v>
      </c>
      <c r="C107" s="247">
        <v>0</v>
      </c>
      <c r="D107" s="247">
        <v>0</v>
      </c>
      <c r="E107" s="247">
        <v>0</v>
      </c>
      <c r="F107" s="247">
        <v>0</v>
      </c>
      <c r="G107" s="247">
        <v>10308.76</v>
      </c>
      <c r="H107" s="247">
        <v>10308.76</v>
      </c>
    </row>
    <row r="108" spans="1:8" x14ac:dyDescent="0.2">
      <c r="A108" s="231" t="s">
        <v>81</v>
      </c>
      <c r="B108" s="231" t="s">
        <v>82</v>
      </c>
      <c r="C108" s="247">
        <v>0</v>
      </c>
      <c r="D108" s="247">
        <v>0</v>
      </c>
      <c r="E108" s="247">
        <v>0</v>
      </c>
      <c r="F108" s="247">
        <v>0</v>
      </c>
      <c r="G108" s="247">
        <v>23057.72</v>
      </c>
      <c r="H108" s="247">
        <v>23057.72</v>
      </c>
    </row>
    <row r="109" spans="1:8" x14ac:dyDescent="0.2">
      <c r="A109" s="231" t="s">
        <v>83</v>
      </c>
      <c r="B109" s="231" t="s">
        <v>84</v>
      </c>
      <c r="C109" s="247">
        <v>0</v>
      </c>
      <c r="D109" s="247">
        <v>0</v>
      </c>
      <c r="E109" s="247">
        <v>0</v>
      </c>
      <c r="F109" s="247">
        <v>0</v>
      </c>
      <c r="G109" s="247">
        <v>1804.54</v>
      </c>
      <c r="H109" s="247">
        <v>1804.54</v>
      </c>
    </row>
    <row r="110" spans="1:8" x14ac:dyDescent="0.2">
      <c r="A110" s="231" t="s">
        <v>85</v>
      </c>
      <c r="B110" s="231" t="s">
        <v>86</v>
      </c>
      <c r="C110" s="247">
        <v>0</v>
      </c>
      <c r="D110" s="247">
        <v>0</v>
      </c>
      <c r="E110" s="247">
        <v>0</v>
      </c>
      <c r="F110" s="247">
        <v>0</v>
      </c>
      <c r="G110" s="247">
        <v>27759.21</v>
      </c>
      <c r="H110" s="247">
        <v>27759.21</v>
      </c>
    </row>
    <row r="111" spans="1:8" x14ac:dyDescent="0.2">
      <c r="A111" s="231" t="s">
        <v>87</v>
      </c>
      <c r="B111" s="231" t="s">
        <v>88</v>
      </c>
      <c r="C111" s="247">
        <v>0</v>
      </c>
      <c r="D111" s="247">
        <v>0</v>
      </c>
      <c r="E111" s="247">
        <v>0</v>
      </c>
      <c r="F111" s="247">
        <v>0</v>
      </c>
      <c r="G111" s="247">
        <v>42939.02</v>
      </c>
      <c r="H111" s="247">
        <v>42939.02</v>
      </c>
    </row>
    <row r="112" spans="1:8" x14ac:dyDescent="0.2">
      <c r="A112" s="231" t="s">
        <v>89</v>
      </c>
      <c r="B112" s="231" t="s">
        <v>90</v>
      </c>
      <c r="C112" s="247">
        <v>0</v>
      </c>
      <c r="D112" s="247">
        <v>0</v>
      </c>
      <c r="E112" s="247">
        <v>0</v>
      </c>
      <c r="F112" s="247">
        <v>0</v>
      </c>
      <c r="G112" s="247">
        <v>12147.73</v>
      </c>
      <c r="H112" s="247">
        <v>12147.73</v>
      </c>
    </row>
    <row r="113" spans="1:8" x14ac:dyDescent="0.2">
      <c r="A113" s="231" t="s">
        <v>91</v>
      </c>
      <c r="B113" s="231" t="s">
        <v>92</v>
      </c>
      <c r="C113" s="247">
        <v>0</v>
      </c>
      <c r="D113" s="247">
        <v>0</v>
      </c>
      <c r="E113" s="247">
        <v>0</v>
      </c>
      <c r="F113" s="247">
        <v>0</v>
      </c>
      <c r="G113" s="247">
        <v>37928.79</v>
      </c>
      <c r="H113" s="247">
        <v>37928.79</v>
      </c>
    </row>
    <row r="114" spans="1:8" x14ac:dyDescent="0.2">
      <c r="A114" s="231" t="s">
        <v>93</v>
      </c>
      <c r="B114" s="231" t="s">
        <v>94</v>
      </c>
      <c r="C114" s="247">
        <v>0</v>
      </c>
      <c r="D114" s="247">
        <v>0</v>
      </c>
      <c r="E114" s="247">
        <v>0</v>
      </c>
      <c r="F114" s="247">
        <v>0</v>
      </c>
      <c r="G114" s="247">
        <v>15820.39</v>
      </c>
      <c r="H114" s="247">
        <v>15820.39</v>
      </c>
    </row>
    <row r="115" spans="1:8" x14ac:dyDescent="0.2">
      <c r="A115" s="231" t="s">
        <v>95</v>
      </c>
      <c r="B115" s="231" t="s">
        <v>96</v>
      </c>
      <c r="C115" s="247">
        <v>0</v>
      </c>
      <c r="D115" s="247">
        <v>0</v>
      </c>
      <c r="E115" s="247">
        <v>0</v>
      </c>
      <c r="F115" s="247">
        <v>0</v>
      </c>
      <c r="G115" s="247">
        <v>13275.84</v>
      </c>
      <c r="H115" s="247">
        <v>13275.84</v>
      </c>
    </row>
    <row r="116" spans="1:8" x14ac:dyDescent="0.2">
      <c r="A116" s="231" t="s">
        <v>97</v>
      </c>
      <c r="B116" s="231" t="s">
        <v>98</v>
      </c>
      <c r="C116" s="247">
        <v>0</v>
      </c>
      <c r="D116" s="247">
        <v>0</v>
      </c>
      <c r="E116" s="247">
        <v>0</v>
      </c>
      <c r="F116" s="247">
        <v>0</v>
      </c>
      <c r="G116" s="247">
        <v>18727.46</v>
      </c>
      <c r="H116" s="247">
        <v>18727.46</v>
      </c>
    </row>
    <row r="117" spans="1:8" x14ac:dyDescent="0.2">
      <c r="A117" s="231" t="s">
        <v>99</v>
      </c>
      <c r="B117" s="231" t="s">
        <v>100</v>
      </c>
      <c r="C117" s="247">
        <v>0</v>
      </c>
      <c r="D117" s="247">
        <v>0</v>
      </c>
      <c r="E117" s="247">
        <v>0</v>
      </c>
      <c r="F117" s="247">
        <v>0</v>
      </c>
      <c r="G117" s="247">
        <v>14002.58</v>
      </c>
      <c r="H117" s="247">
        <v>15258.98</v>
      </c>
    </row>
    <row r="118" spans="1:8" x14ac:dyDescent="0.2">
      <c r="A118" s="231" t="s">
        <v>101</v>
      </c>
      <c r="B118" s="231" t="s">
        <v>102</v>
      </c>
      <c r="C118" s="247">
        <v>0</v>
      </c>
      <c r="D118" s="247">
        <v>0</v>
      </c>
      <c r="E118" s="247">
        <v>0</v>
      </c>
      <c r="F118" s="247">
        <v>0</v>
      </c>
      <c r="G118" s="247">
        <v>14371.2</v>
      </c>
      <c r="H118" s="247">
        <v>14371.2</v>
      </c>
    </row>
    <row r="119" spans="1:8" x14ac:dyDescent="0.2">
      <c r="A119" s="231" t="s">
        <v>103</v>
      </c>
      <c r="B119" s="231" t="s">
        <v>104</v>
      </c>
      <c r="C119" s="247">
        <v>0</v>
      </c>
      <c r="D119" s="247">
        <v>0</v>
      </c>
      <c r="E119" s="247">
        <v>0</v>
      </c>
      <c r="F119" s="247">
        <v>0</v>
      </c>
      <c r="G119" s="247">
        <v>8805.3799999999992</v>
      </c>
      <c r="H119" s="247">
        <v>10870.03</v>
      </c>
    </row>
    <row r="120" spans="1:8" x14ac:dyDescent="0.2">
      <c r="A120" s="231" t="s">
        <v>105</v>
      </c>
      <c r="B120" s="231" t="s">
        <v>106</v>
      </c>
      <c r="C120" s="247">
        <v>0</v>
      </c>
      <c r="D120" s="247">
        <v>0</v>
      </c>
      <c r="E120" s="247">
        <v>0</v>
      </c>
      <c r="F120" s="247">
        <v>0</v>
      </c>
      <c r="G120" s="247">
        <v>18475.740000000002</v>
      </c>
      <c r="H120" s="247">
        <v>18475.740000000002</v>
      </c>
    </row>
    <row r="121" spans="1:8" x14ac:dyDescent="0.2">
      <c r="A121" s="231" t="s">
        <v>107</v>
      </c>
      <c r="B121" s="231" t="s">
        <v>108</v>
      </c>
      <c r="C121" s="247">
        <v>0</v>
      </c>
      <c r="D121" s="247">
        <v>0</v>
      </c>
      <c r="E121" s="247">
        <v>0</v>
      </c>
      <c r="F121" s="247">
        <v>0</v>
      </c>
      <c r="G121" s="247">
        <v>911.49</v>
      </c>
      <c r="H121" s="247">
        <v>911.49</v>
      </c>
    </row>
    <row r="122" spans="1:8" x14ac:dyDescent="0.2">
      <c r="A122" s="231" t="s">
        <v>109</v>
      </c>
      <c r="B122" s="231" t="s">
        <v>110</v>
      </c>
      <c r="C122" s="247">
        <v>0</v>
      </c>
      <c r="D122" s="247">
        <v>0</v>
      </c>
      <c r="E122" s="247">
        <v>0</v>
      </c>
      <c r="F122" s="247">
        <v>0</v>
      </c>
      <c r="G122" s="247">
        <v>74492.06</v>
      </c>
      <c r="H122" s="247">
        <v>74492.06</v>
      </c>
    </row>
    <row r="123" spans="1:8" x14ac:dyDescent="0.2">
      <c r="A123" s="231" t="s">
        <v>111</v>
      </c>
      <c r="B123" s="231" t="s">
        <v>112</v>
      </c>
      <c r="C123" s="247">
        <v>0</v>
      </c>
      <c r="D123" s="247">
        <v>0</v>
      </c>
      <c r="E123" s="247">
        <v>0</v>
      </c>
      <c r="F123" s="247">
        <v>0</v>
      </c>
      <c r="G123" s="247">
        <v>959.56</v>
      </c>
      <c r="H123" s="247">
        <v>959.56</v>
      </c>
    </row>
    <row r="124" spans="1:8" x14ac:dyDescent="0.2">
      <c r="A124" s="231" t="s">
        <v>113</v>
      </c>
      <c r="B124" s="231" t="s">
        <v>114</v>
      </c>
      <c r="C124" s="247">
        <v>0</v>
      </c>
      <c r="D124" s="247">
        <v>0</v>
      </c>
      <c r="E124" s="247">
        <v>0</v>
      </c>
      <c r="F124" s="247">
        <v>0</v>
      </c>
      <c r="G124" s="247">
        <v>28898.26</v>
      </c>
      <c r="H124" s="247">
        <v>28898.26</v>
      </c>
    </row>
    <row r="125" spans="1:8" x14ac:dyDescent="0.2">
      <c r="A125" s="231" t="s">
        <v>115</v>
      </c>
      <c r="B125" s="231" t="s">
        <v>116</v>
      </c>
      <c r="C125" s="247">
        <v>0</v>
      </c>
      <c r="D125" s="247">
        <v>0</v>
      </c>
      <c r="E125" s="247">
        <v>0</v>
      </c>
      <c r="F125" s="247">
        <v>0</v>
      </c>
      <c r="G125" s="247">
        <v>11170.12</v>
      </c>
      <c r="H125" s="247">
        <v>11170.12</v>
      </c>
    </row>
    <row r="126" spans="1:8" x14ac:dyDescent="0.2">
      <c r="A126" s="231" t="s">
        <v>117</v>
      </c>
      <c r="B126" s="231" t="s">
        <v>118</v>
      </c>
      <c r="C126" s="247">
        <v>0</v>
      </c>
      <c r="D126" s="247">
        <v>0</v>
      </c>
      <c r="E126" s="247">
        <v>0</v>
      </c>
      <c r="F126" s="247">
        <v>0</v>
      </c>
      <c r="G126" s="247">
        <v>0</v>
      </c>
      <c r="H126" s="247">
        <v>16305.63</v>
      </c>
    </row>
    <row r="127" spans="1:8" x14ac:dyDescent="0.2">
      <c r="A127" s="231" t="s">
        <v>119</v>
      </c>
      <c r="B127" s="231" t="s">
        <v>120</v>
      </c>
      <c r="C127" s="247">
        <v>0</v>
      </c>
      <c r="D127" s="247">
        <v>0</v>
      </c>
      <c r="E127" s="247">
        <v>0</v>
      </c>
      <c r="F127" s="247">
        <v>0</v>
      </c>
      <c r="G127" s="247">
        <v>50545.56</v>
      </c>
      <c r="H127" s="247">
        <v>50545.56</v>
      </c>
    </row>
    <row r="128" spans="1:8" x14ac:dyDescent="0.2">
      <c r="A128" s="231" t="s">
        <v>121</v>
      </c>
      <c r="B128" s="231" t="s">
        <v>122</v>
      </c>
      <c r="C128" s="247">
        <v>0</v>
      </c>
      <c r="D128" s="247">
        <v>0</v>
      </c>
      <c r="E128" s="247">
        <v>0</v>
      </c>
      <c r="F128" s="247">
        <v>0</v>
      </c>
      <c r="G128" s="247">
        <v>8856.18</v>
      </c>
      <c r="H128" s="247">
        <v>8856.18</v>
      </c>
    </row>
    <row r="129" spans="1:8" x14ac:dyDescent="0.2">
      <c r="A129" s="231" t="s">
        <v>123</v>
      </c>
      <c r="B129" s="231" t="s">
        <v>124</v>
      </c>
      <c r="C129" s="247">
        <v>0</v>
      </c>
      <c r="D129" s="247">
        <v>0</v>
      </c>
      <c r="E129" s="247">
        <v>0</v>
      </c>
      <c r="F129" s="247">
        <v>0</v>
      </c>
      <c r="G129" s="247">
        <v>3707.04</v>
      </c>
      <c r="H129" s="247">
        <v>10596.31</v>
      </c>
    </row>
    <row r="130" spans="1:8" x14ac:dyDescent="0.2">
      <c r="A130" s="231" t="s">
        <v>125</v>
      </c>
      <c r="B130" s="231" t="s">
        <v>126</v>
      </c>
      <c r="C130" s="247">
        <v>0</v>
      </c>
      <c r="D130" s="247">
        <v>0</v>
      </c>
      <c r="E130" s="247">
        <v>0</v>
      </c>
      <c r="F130" s="247">
        <v>0</v>
      </c>
      <c r="G130" s="247">
        <v>22549.4</v>
      </c>
      <c r="H130" s="247">
        <v>22549.4</v>
      </c>
    </row>
    <row r="131" spans="1:8" x14ac:dyDescent="0.2">
      <c r="A131" s="231" t="s">
        <v>127</v>
      </c>
      <c r="B131" s="231" t="s">
        <v>128</v>
      </c>
      <c r="C131" s="247">
        <v>0</v>
      </c>
      <c r="D131" s="247">
        <v>0</v>
      </c>
      <c r="E131" s="247">
        <v>0</v>
      </c>
      <c r="F131" s="247">
        <v>0</v>
      </c>
      <c r="G131" s="247">
        <v>25782.77</v>
      </c>
      <c r="H131" s="247">
        <v>25782.77</v>
      </c>
    </row>
    <row r="132" spans="1:8" x14ac:dyDescent="0.2">
      <c r="A132" s="231" t="s">
        <v>129</v>
      </c>
      <c r="B132" s="231" t="s">
        <v>130</v>
      </c>
      <c r="C132" s="247">
        <v>0</v>
      </c>
      <c r="D132" s="247">
        <v>0</v>
      </c>
      <c r="E132" s="247">
        <v>0</v>
      </c>
      <c r="F132" s="247">
        <v>0</v>
      </c>
      <c r="G132" s="247">
        <v>460.21</v>
      </c>
      <c r="H132" s="247">
        <v>460.21</v>
      </c>
    </row>
    <row r="133" spans="1:8" x14ac:dyDescent="0.2">
      <c r="A133" s="231" t="s">
        <v>131</v>
      </c>
      <c r="B133" s="231" t="s">
        <v>132</v>
      </c>
      <c r="C133" s="247">
        <v>0</v>
      </c>
      <c r="D133" s="247">
        <v>0</v>
      </c>
      <c r="E133" s="247">
        <v>0</v>
      </c>
      <c r="F133" s="247">
        <v>0</v>
      </c>
      <c r="G133" s="247">
        <v>28852.400000000001</v>
      </c>
      <c r="H133" s="247">
        <v>28852.400000000001</v>
      </c>
    </row>
    <row r="134" spans="1:8" x14ac:dyDescent="0.2">
      <c r="A134" s="231" t="s">
        <v>133</v>
      </c>
      <c r="B134" s="231" t="s">
        <v>134</v>
      </c>
      <c r="C134" s="247">
        <v>0</v>
      </c>
      <c r="D134" s="247">
        <v>0</v>
      </c>
      <c r="E134" s="247">
        <v>0</v>
      </c>
      <c r="F134" s="247">
        <v>0</v>
      </c>
      <c r="G134" s="247">
        <v>83235.539999999994</v>
      </c>
      <c r="H134" s="247">
        <v>83235.539999999994</v>
      </c>
    </row>
    <row r="135" spans="1:8" x14ac:dyDescent="0.2">
      <c r="A135" s="231" t="s">
        <v>135</v>
      </c>
      <c r="B135" s="231" t="s">
        <v>136</v>
      </c>
      <c r="C135" s="247">
        <v>0</v>
      </c>
      <c r="D135" s="247">
        <v>0</v>
      </c>
      <c r="E135" s="247">
        <v>0</v>
      </c>
      <c r="F135" s="247">
        <v>0</v>
      </c>
      <c r="G135" s="247">
        <v>34712.980000000003</v>
      </c>
      <c r="H135" s="247">
        <v>34712.980000000003</v>
      </c>
    </row>
    <row r="136" spans="1:8" x14ac:dyDescent="0.2">
      <c r="A136" s="231" t="s">
        <v>137</v>
      </c>
      <c r="B136" s="231" t="s">
        <v>138</v>
      </c>
      <c r="C136" s="247">
        <v>0</v>
      </c>
      <c r="D136" s="247">
        <v>0</v>
      </c>
      <c r="E136" s="247">
        <v>0</v>
      </c>
      <c r="F136" s="247">
        <v>0</v>
      </c>
      <c r="G136" s="247">
        <v>16595.77</v>
      </c>
      <c r="H136" s="247">
        <v>16595.77</v>
      </c>
    </row>
    <row r="137" spans="1:8" x14ac:dyDescent="0.2">
      <c r="A137" s="231" t="s">
        <v>139</v>
      </c>
      <c r="B137" s="231" t="s">
        <v>140</v>
      </c>
      <c r="C137" s="247">
        <v>0</v>
      </c>
      <c r="D137" s="247">
        <v>0</v>
      </c>
      <c r="E137" s="247">
        <v>0</v>
      </c>
      <c r="F137" s="247">
        <v>0</v>
      </c>
      <c r="G137" s="247">
        <v>16626.580000000002</v>
      </c>
      <c r="H137" s="247">
        <v>16626.580000000002</v>
      </c>
    </row>
    <row r="138" spans="1:8" x14ac:dyDescent="0.2">
      <c r="A138" s="231" t="s">
        <v>141</v>
      </c>
      <c r="B138" s="231" t="s">
        <v>142</v>
      </c>
      <c r="C138" s="247">
        <v>0</v>
      </c>
      <c r="D138" s="247">
        <v>0</v>
      </c>
      <c r="E138" s="247">
        <v>0</v>
      </c>
      <c r="F138" s="247">
        <v>0</v>
      </c>
      <c r="G138" s="247">
        <v>16324.68</v>
      </c>
      <c r="H138" s="247">
        <v>17708.310000000001</v>
      </c>
    </row>
    <row r="139" spans="1:8" x14ac:dyDescent="0.2">
      <c r="A139" s="231" t="s">
        <v>143</v>
      </c>
      <c r="B139" s="231" t="s">
        <v>144</v>
      </c>
      <c r="C139" s="247">
        <v>0</v>
      </c>
      <c r="D139" s="247">
        <v>0</v>
      </c>
      <c r="E139" s="247">
        <v>0</v>
      </c>
      <c r="F139" s="247">
        <v>0</v>
      </c>
      <c r="G139" s="247">
        <v>29326.28</v>
      </c>
      <c r="H139" s="247">
        <v>29326.28</v>
      </c>
    </row>
    <row r="140" spans="1:8" x14ac:dyDescent="0.2">
      <c r="A140" s="231" t="s">
        <v>145</v>
      </c>
      <c r="B140" s="231" t="s">
        <v>146</v>
      </c>
      <c r="C140" s="247">
        <v>0</v>
      </c>
      <c r="D140" s="247">
        <v>0</v>
      </c>
      <c r="E140" s="247">
        <v>0</v>
      </c>
      <c r="F140" s="247">
        <v>0</v>
      </c>
      <c r="G140" s="247">
        <v>2723.24</v>
      </c>
      <c r="H140" s="247">
        <v>2723.24</v>
      </c>
    </row>
    <row r="141" spans="1:8" x14ac:dyDescent="0.2">
      <c r="A141" s="231" t="s">
        <v>147</v>
      </c>
      <c r="B141" s="231" t="s">
        <v>148</v>
      </c>
      <c r="C141" s="247">
        <v>0</v>
      </c>
      <c r="D141" s="247">
        <v>0</v>
      </c>
      <c r="E141" s="247">
        <v>0</v>
      </c>
      <c r="F141" s="247">
        <v>0</v>
      </c>
      <c r="G141" s="247">
        <v>915.27</v>
      </c>
      <c r="H141" s="247">
        <v>915.27</v>
      </c>
    </row>
    <row r="142" spans="1:8" x14ac:dyDescent="0.2">
      <c r="A142" s="231" t="s">
        <v>149</v>
      </c>
      <c r="B142" s="231" t="s">
        <v>150</v>
      </c>
      <c r="C142" s="247">
        <v>0</v>
      </c>
      <c r="D142" s="247">
        <v>0</v>
      </c>
      <c r="E142" s="247">
        <v>0</v>
      </c>
      <c r="F142" s="247">
        <v>0</v>
      </c>
      <c r="G142" s="247">
        <v>38373.97</v>
      </c>
      <c r="H142" s="247">
        <v>38373.97</v>
      </c>
    </row>
    <row r="143" spans="1:8" x14ac:dyDescent="0.2">
      <c r="A143" s="231" t="s">
        <v>151</v>
      </c>
      <c r="B143" s="231" t="s">
        <v>152</v>
      </c>
      <c r="C143" s="247">
        <v>0</v>
      </c>
      <c r="D143" s="247">
        <v>0</v>
      </c>
      <c r="E143" s="247">
        <v>0</v>
      </c>
      <c r="F143" s="247">
        <v>0</v>
      </c>
      <c r="G143" s="247">
        <v>8844.65</v>
      </c>
      <c r="H143" s="247">
        <v>8844.65</v>
      </c>
    </row>
    <row r="144" spans="1:8" x14ac:dyDescent="0.2">
      <c r="A144" s="231" t="s">
        <v>153</v>
      </c>
      <c r="B144" s="231" t="s">
        <v>154</v>
      </c>
      <c r="C144" s="247">
        <v>0</v>
      </c>
      <c r="D144" s="247">
        <v>0</v>
      </c>
      <c r="E144" s="247">
        <v>0</v>
      </c>
      <c r="F144" s="247">
        <v>0</v>
      </c>
      <c r="G144" s="247">
        <v>28923.93</v>
      </c>
      <c r="H144" s="247">
        <v>28923.93</v>
      </c>
    </row>
    <row r="145" spans="1:8" x14ac:dyDescent="0.2">
      <c r="A145" s="231" t="s">
        <v>155</v>
      </c>
      <c r="B145" s="231" t="s">
        <v>156</v>
      </c>
      <c r="C145" s="247">
        <v>0</v>
      </c>
      <c r="D145" s="247">
        <v>0</v>
      </c>
      <c r="E145" s="247">
        <v>0</v>
      </c>
      <c r="F145" s="247">
        <v>0</v>
      </c>
      <c r="G145" s="247">
        <v>4078.67</v>
      </c>
      <c r="H145" s="247">
        <v>4078.67</v>
      </c>
    </row>
    <row r="146" spans="1:8" x14ac:dyDescent="0.2">
      <c r="A146" s="231" t="s">
        <v>157</v>
      </c>
      <c r="B146" s="231" t="s">
        <v>158</v>
      </c>
      <c r="C146" s="247">
        <v>0</v>
      </c>
      <c r="D146" s="247">
        <v>0</v>
      </c>
      <c r="E146" s="247">
        <v>0</v>
      </c>
      <c r="F146" s="247">
        <v>0</v>
      </c>
      <c r="G146" s="247">
        <v>34807.089999999997</v>
      </c>
      <c r="H146" s="247">
        <v>44380.9</v>
      </c>
    </row>
    <row r="147" spans="1:8" x14ac:dyDescent="0.2">
      <c r="A147" s="231" t="s">
        <v>159</v>
      </c>
      <c r="B147" s="231" t="s">
        <v>160</v>
      </c>
      <c r="C147" s="247">
        <v>0</v>
      </c>
      <c r="D147" s="247">
        <v>0</v>
      </c>
      <c r="E147" s="247">
        <v>0</v>
      </c>
      <c r="F147" s="247">
        <v>0</v>
      </c>
      <c r="G147" s="247">
        <v>3985.16</v>
      </c>
      <c r="H147" s="247">
        <v>4091.66</v>
      </c>
    </row>
    <row r="148" spans="1:8" x14ac:dyDescent="0.2">
      <c r="A148" s="231" t="s">
        <v>161</v>
      </c>
      <c r="B148" s="231" t="s">
        <v>162</v>
      </c>
      <c r="C148" s="247">
        <v>0</v>
      </c>
      <c r="D148" s="247">
        <v>0</v>
      </c>
      <c r="E148" s="247">
        <v>0</v>
      </c>
      <c r="F148" s="247">
        <v>0</v>
      </c>
      <c r="G148" s="247">
        <v>38761.51</v>
      </c>
      <c r="H148" s="247">
        <v>38761.51</v>
      </c>
    </row>
    <row r="149" spans="1:8" x14ac:dyDescent="0.2">
      <c r="A149" s="231" t="s">
        <v>163</v>
      </c>
      <c r="B149" s="231" t="s">
        <v>164</v>
      </c>
      <c r="C149" s="247">
        <v>0</v>
      </c>
      <c r="D149" s="247">
        <v>0</v>
      </c>
      <c r="E149" s="247">
        <v>0</v>
      </c>
      <c r="F149" s="247">
        <v>0</v>
      </c>
      <c r="G149" s="247">
        <v>37384.19</v>
      </c>
      <c r="H149" s="247">
        <v>37384.19</v>
      </c>
    </row>
    <row r="150" spans="1:8" x14ac:dyDescent="0.2">
      <c r="A150" s="231" t="s">
        <v>165</v>
      </c>
      <c r="B150" s="231" t="s">
        <v>166</v>
      </c>
      <c r="C150" s="247">
        <v>0</v>
      </c>
      <c r="D150" s="247">
        <v>0</v>
      </c>
      <c r="E150" s="247">
        <v>0</v>
      </c>
      <c r="F150" s="247">
        <v>0</v>
      </c>
      <c r="G150" s="247">
        <v>4253.08</v>
      </c>
      <c r="H150" s="247">
        <v>4884.34</v>
      </c>
    </row>
    <row r="151" spans="1:8" x14ac:dyDescent="0.2">
      <c r="A151" s="231" t="s">
        <v>167</v>
      </c>
      <c r="B151" s="231" t="s">
        <v>168</v>
      </c>
      <c r="C151" s="247">
        <v>0</v>
      </c>
      <c r="D151" s="247">
        <v>0</v>
      </c>
      <c r="E151" s="247">
        <v>0</v>
      </c>
      <c r="F151" s="247">
        <v>0</v>
      </c>
      <c r="G151" s="247">
        <v>20098.8</v>
      </c>
      <c r="H151" s="247">
        <v>21460.39</v>
      </c>
    </row>
    <row r="152" spans="1:8" x14ac:dyDescent="0.2">
      <c r="A152" s="231" t="s">
        <v>169</v>
      </c>
      <c r="B152" s="231" t="s">
        <v>170</v>
      </c>
      <c r="C152" s="247">
        <v>0</v>
      </c>
      <c r="D152" s="247">
        <v>0</v>
      </c>
      <c r="E152" s="247">
        <v>0</v>
      </c>
      <c r="F152" s="247">
        <v>0</v>
      </c>
      <c r="G152" s="247">
        <v>772.87</v>
      </c>
      <c r="H152" s="247">
        <v>12920.6</v>
      </c>
    </row>
    <row r="153" spans="1:8" x14ac:dyDescent="0.2">
      <c r="A153" s="231" t="s">
        <v>171</v>
      </c>
      <c r="B153" s="231" t="s">
        <v>172</v>
      </c>
      <c r="C153" s="247">
        <v>0</v>
      </c>
      <c r="D153" s="247">
        <v>0</v>
      </c>
      <c r="E153" s="247">
        <v>0</v>
      </c>
      <c r="F153" s="247">
        <v>0</v>
      </c>
      <c r="G153" s="247">
        <v>27710.880000000001</v>
      </c>
      <c r="H153" s="247">
        <v>28212.59</v>
      </c>
    </row>
    <row r="154" spans="1:8" x14ac:dyDescent="0.2">
      <c r="A154" s="231" t="s">
        <v>173</v>
      </c>
      <c r="B154" s="231" t="s">
        <v>1159</v>
      </c>
      <c r="C154" s="247">
        <v>0</v>
      </c>
      <c r="D154" s="247">
        <v>0</v>
      </c>
      <c r="E154" s="247">
        <v>0</v>
      </c>
      <c r="F154" s="247">
        <v>0</v>
      </c>
      <c r="G154" s="247">
        <v>91534.66</v>
      </c>
      <c r="H154" s="247">
        <v>93346.49</v>
      </c>
    </row>
    <row r="155" spans="1:8" x14ac:dyDescent="0.2">
      <c r="A155" s="231" t="s">
        <v>1160</v>
      </c>
      <c r="B155" s="231" t="s">
        <v>1161</v>
      </c>
      <c r="C155" s="247">
        <v>0</v>
      </c>
      <c r="D155" s="247">
        <v>0</v>
      </c>
      <c r="E155" s="247">
        <v>0</v>
      </c>
      <c r="F155" s="247">
        <v>0</v>
      </c>
      <c r="G155" s="247">
        <v>26147.54</v>
      </c>
      <c r="H155" s="247">
        <v>26147.54</v>
      </c>
    </row>
    <row r="156" spans="1:8" x14ac:dyDescent="0.2">
      <c r="A156" s="231" t="s">
        <v>1162</v>
      </c>
      <c r="B156" s="231" t="s">
        <v>1163</v>
      </c>
      <c r="C156" s="247">
        <v>0</v>
      </c>
      <c r="D156" s="247">
        <v>0</v>
      </c>
      <c r="E156" s="247">
        <v>0</v>
      </c>
      <c r="F156" s="247">
        <v>0</v>
      </c>
      <c r="G156" s="247">
        <v>6977.53</v>
      </c>
      <c r="H156" s="247">
        <v>6977.53</v>
      </c>
    </row>
    <row r="157" spans="1:8" x14ac:dyDescent="0.2">
      <c r="A157" s="231" t="s">
        <v>1164</v>
      </c>
      <c r="B157" s="231" t="s">
        <v>1165</v>
      </c>
      <c r="C157" s="247">
        <v>0</v>
      </c>
      <c r="D157" s="247">
        <v>0</v>
      </c>
      <c r="E157" s="247">
        <v>0</v>
      </c>
      <c r="F157" s="247">
        <v>0</v>
      </c>
      <c r="G157" s="247">
        <v>68031.990000000005</v>
      </c>
      <c r="H157" s="247">
        <v>68525.8</v>
      </c>
    </row>
    <row r="158" spans="1:8" x14ac:dyDescent="0.2">
      <c r="A158" s="231" t="s">
        <v>1166</v>
      </c>
      <c r="B158" s="231" t="s">
        <v>1167</v>
      </c>
      <c r="C158" s="247">
        <v>0</v>
      </c>
      <c r="D158" s="247">
        <v>0</v>
      </c>
      <c r="E158" s="247">
        <v>0</v>
      </c>
      <c r="F158" s="247">
        <v>0</v>
      </c>
      <c r="G158" s="247">
        <v>4416.18</v>
      </c>
      <c r="H158" s="247">
        <v>616.37</v>
      </c>
    </row>
    <row r="159" spans="1:8" x14ac:dyDescent="0.2">
      <c r="A159" s="231" t="s">
        <v>1168</v>
      </c>
      <c r="B159" s="231" t="s">
        <v>1169</v>
      </c>
      <c r="C159" s="247">
        <v>0</v>
      </c>
      <c r="D159" s="247">
        <v>0</v>
      </c>
      <c r="E159" s="247">
        <v>0</v>
      </c>
      <c r="F159" s="247">
        <v>0</v>
      </c>
      <c r="G159" s="247">
        <v>1530.65</v>
      </c>
      <c r="H159" s="247">
        <v>1530.65</v>
      </c>
    </row>
    <row r="160" spans="1:8" x14ac:dyDescent="0.2">
      <c r="A160" s="231" t="s">
        <v>1170</v>
      </c>
      <c r="B160" s="231" t="s">
        <v>1171</v>
      </c>
      <c r="C160" s="247">
        <v>0</v>
      </c>
      <c r="D160" s="247">
        <v>0</v>
      </c>
      <c r="E160" s="247">
        <v>0</v>
      </c>
      <c r="F160" s="247">
        <v>0</v>
      </c>
      <c r="G160" s="247">
        <v>3169.07</v>
      </c>
      <c r="H160" s="247">
        <v>3169.07</v>
      </c>
    </row>
    <row r="161" spans="1:8" x14ac:dyDescent="0.2">
      <c r="A161" s="231" t="s">
        <v>1172</v>
      </c>
      <c r="B161" s="231" t="s">
        <v>1173</v>
      </c>
      <c r="C161" s="247">
        <v>0</v>
      </c>
      <c r="D161" s="247">
        <v>0</v>
      </c>
      <c r="E161" s="247">
        <v>0</v>
      </c>
      <c r="F161" s="247">
        <v>0</v>
      </c>
      <c r="G161" s="247">
        <v>1999.98</v>
      </c>
      <c r="H161" s="247">
        <v>1999.98</v>
      </c>
    </row>
    <row r="162" spans="1:8" x14ac:dyDescent="0.2">
      <c r="A162" s="231" t="s">
        <v>1174</v>
      </c>
      <c r="B162" s="231" t="s">
        <v>1175</v>
      </c>
      <c r="C162" s="247">
        <v>0</v>
      </c>
      <c r="D162" s="247">
        <v>0</v>
      </c>
      <c r="E162" s="247">
        <v>0</v>
      </c>
      <c r="F162" s="247">
        <v>0</v>
      </c>
      <c r="G162" s="247">
        <v>96996</v>
      </c>
      <c r="H162" s="247">
        <v>96996</v>
      </c>
    </row>
    <row r="163" spans="1:8" x14ac:dyDescent="0.2">
      <c r="A163" s="231" t="s">
        <v>1176</v>
      </c>
      <c r="B163" s="231" t="s">
        <v>1177</v>
      </c>
      <c r="C163" s="247">
        <v>0</v>
      </c>
      <c r="D163" s="247">
        <v>0</v>
      </c>
      <c r="E163" s="247">
        <v>0</v>
      </c>
      <c r="F163" s="247">
        <v>0</v>
      </c>
      <c r="G163" s="247">
        <v>1833.9</v>
      </c>
      <c r="H163" s="247">
        <v>3309.77</v>
      </c>
    </row>
    <row r="164" spans="1:8" x14ac:dyDescent="0.2">
      <c r="A164" s="231" t="s">
        <v>1178</v>
      </c>
      <c r="B164" s="231" t="s">
        <v>1179</v>
      </c>
      <c r="C164" s="247">
        <v>0</v>
      </c>
      <c r="D164" s="247">
        <v>0</v>
      </c>
      <c r="E164" s="247">
        <v>0</v>
      </c>
      <c r="F164" s="247">
        <v>0</v>
      </c>
      <c r="G164" s="247">
        <v>22695.43</v>
      </c>
      <c r="H164" s="247">
        <v>9175.08</v>
      </c>
    </row>
    <row r="165" spans="1:8" x14ac:dyDescent="0.2">
      <c r="A165" s="231" t="s">
        <v>1180</v>
      </c>
      <c r="B165" s="231" t="s">
        <v>1181</v>
      </c>
      <c r="C165" s="247">
        <v>0</v>
      </c>
      <c r="D165" s="247">
        <v>0</v>
      </c>
      <c r="E165" s="247">
        <v>0</v>
      </c>
      <c r="F165" s="247">
        <v>0</v>
      </c>
      <c r="G165" s="247">
        <v>10469.469999999999</v>
      </c>
      <c r="H165" s="247">
        <v>15217.07</v>
      </c>
    </row>
    <row r="166" spans="1:8" x14ac:dyDescent="0.2">
      <c r="A166" s="231" t="s">
        <v>1182</v>
      </c>
      <c r="B166" s="231" t="s">
        <v>1183</v>
      </c>
      <c r="C166" s="247">
        <v>0</v>
      </c>
      <c r="D166" s="247">
        <v>0</v>
      </c>
      <c r="E166" s="247">
        <v>0</v>
      </c>
      <c r="F166" s="247">
        <v>0</v>
      </c>
      <c r="G166" s="247">
        <v>870.11</v>
      </c>
      <c r="H166" s="247">
        <v>870.11</v>
      </c>
    </row>
    <row r="167" spans="1:8" x14ac:dyDescent="0.2">
      <c r="A167" s="231" t="s">
        <v>1184</v>
      </c>
      <c r="B167" s="231" t="s">
        <v>1185</v>
      </c>
      <c r="C167" s="247">
        <v>0</v>
      </c>
      <c r="D167" s="247">
        <v>0</v>
      </c>
      <c r="E167" s="247">
        <v>0</v>
      </c>
      <c r="F167" s="247">
        <v>0</v>
      </c>
      <c r="G167" s="247">
        <v>16534.63</v>
      </c>
      <c r="H167" s="247">
        <v>18034.61</v>
      </c>
    </row>
    <row r="168" spans="1:8" x14ac:dyDescent="0.2">
      <c r="A168" s="231" t="s">
        <v>1186</v>
      </c>
      <c r="B168" s="231" t="s">
        <v>1187</v>
      </c>
      <c r="C168" s="247">
        <v>0</v>
      </c>
      <c r="D168" s="247">
        <v>0</v>
      </c>
      <c r="E168" s="247">
        <v>0</v>
      </c>
      <c r="F168" s="247">
        <v>0</v>
      </c>
      <c r="G168" s="247">
        <v>0</v>
      </c>
      <c r="H168" s="247">
        <v>366.96</v>
      </c>
    </row>
    <row r="169" spans="1:8" x14ac:dyDescent="0.2">
      <c r="A169" s="231" t="s">
        <v>1188</v>
      </c>
      <c r="B169" s="231" t="s">
        <v>1189</v>
      </c>
      <c r="C169" s="247">
        <v>0</v>
      </c>
      <c r="D169" s="247">
        <v>0</v>
      </c>
      <c r="E169" s="247">
        <v>0</v>
      </c>
      <c r="F169" s="247">
        <v>0</v>
      </c>
      <c r="G169" s="247">
        <v>16405.72</v>
      </c>
      <c r="H169" s="247">
        <v>25949.33</v>
      </c>
    </row>
    <row r="170" spans="1:8" x14ac:dyDescent="0.2">
      <c r="A170" s="231" t="s">
        <v>1190</v>
      </c>
      <c r="B170" s="231" t="s">
        <v>1191</v>
      </c>
      <c r="C170" s="247">
        <v>0</v>
      </c>
      <c r="D170" s="247">
        <v>0</v>
      </c>
      <c r="E170" s="247">
        <v>0</v>
      </c>
      <c r="F170" s="247">
        <v>0</v>
      </c>
      <c r="G170" s="247">
        <v>3770.71</v>
      </c>
      <c r="H170" s="247">
        <v>8489.43</v>
      </c>
    </row>
    <row r="171" spans="1:8" x14ac:dyDescent="0.2">
      <c r="A171" s="231" t="s">
        <v>1192</v>
      </c>
      <c r="B171" s="231" t="s">
        <v>1193</v>
      </c>
      <c r="C171" s="247">
        <v>0</v>
      </c>
      <c r="D171" s="247">
        <v>0</v>
      </c>
      <c r="E171" s="247">
        <v>0</v>
      </c>
      <c r="F171" s="247">
        <v>0</v>
      </c>
      <c r="G171" s="247">
        <v>167528.39000000001</v>
      </c>
      <c r="H171" s="247">
        <v>0</v>
      </c>
    </row>
    <row r="172" spans="1:8" x14ac:dyDescent="0.2">
      <c r="A172" s="231" t="s">
        <v>1194</v>
      </c>
      <c r="B172" s="231" t="s">
        <v>1195</v>
      </c>
      <c r="C172" s="247">
        <v>0</v>
      </c>
      <c r="D172" s="247">
        <v>0</v>
      </c>
      <c r="E172" s="247">
        <v>0</v>
      </c>
      <c r="F172" s="247">
        <v>0</v>
      </c>
      <c r="G172" s="247">
        <v>26409.07</v>
      </c>
      <c r="H172" s="247">
        <v>19120.330000000002</v>
      </c>
    </row>
    <row r="173" spans="1:8" x14ac:dyDescent="0.2">
      <c r="A173" s="231" t="s">
        <v>1196</v>
      </c>
      <c r="B173" s="231" t="s">
        <v>1197</v>
      </c>
      <c r="C173" s="247">
        <v>0</v>
      </c>
      <c r="D173" s="247">
        <v>0</v>
      </c>
      <c r="E173" s="247">
        <v>0</v>
      </c>
      <c r="F173" s="247">
        <v>0</v>
      </c>
      <c r="G173" s="247">
        <v>65059.37</v>
      </c>
      <c r="H173" s="247">
        <v>152186.23000000001</v>
      </c>
    </row>
    <row r="174" spans="1:8" x14ac:dyDescent="0.2">
      <c r="A174" s="231" t="s">
        <v>1198</v>
      </c>
      <c r="B174" s="231" t="s">
        <v>1199</v>
      </c>
      <c r="C174" s="247">
        <v>0</v>
      </c>
      <c r="D174" s="247">
        <v>0</v>
      </c>
      <c r="E174" s="247">
        <v>0</v>
      </c>
      <c r="F174" s="247">
        <v>0</v>
      </c>
      <c r="G174" s="247">
        <v>28416.02</v>
      </c>
      <c r="H174" s="247">
        <v>30481.23</v>
      </c>
    </row>
    <row r="175" spans="1:8" x14ac:dyDescent="0.2">
      <c r="A175" s="231" t="s">
        <v>1200</v>
      </c>
      <c r="B175" s="231" t="s">
        <v>1201</v>
      </c>
      <c r="C175" s="247">
        <v>0</v>
      </c>
      <c r="D175" s="247">
        <v>0</v>
      </c>
      <c r="E175" s="247">
        <v>0</v>
      </c>
      <c r="F175" s="247">
        <v>0</v>
      </c>
      <c r="G175" s="247">
        <v>32719.72</v>
      </c>
      <c r="H175" s="247">
        <v>10715.23</v>
      </c>
    </row>
    <row r="176" spans="1:8" x14ac:dyDescent="0.2">
      <c r="A176" s="231" t="s">
        <v>1202</v>
      </c>
      <c r="B176" s="231" t="s">
        <v>1203</v>
      </c>
      <c r="C176" s="247">
        <v>0</v>
      </c>
      <c r="D176" s="247">
        <v>0</v>
      </c>
      <c r="E176" s="247">
        <v>0</v>
      </c>
      <c r="F176" s="247">
        <v>0</v>
      </c>
      <c r="G176" s="247">
        <v>21387.200000000001</v>
      </c>
      <c r="H176" s="247">
        <v>5707.48</v>
      </c>
    </row>
    <row r="177" spans="1:10" x14ac:dyDescent="0.2">
      <c r="A177" s="231" t="s">
        <v>1204</v>
      </c>
      <c r="B177" s="231" t="s">
        <v>1205</v>
      </c>
      <c r="C177" s="247">
        <v>0</v>
      </c>
      <c r="D177" s="247">
        <v>0</v>
      </c>
      <c r="E177" s="247">
        <v>0</v>
      </c>
      <c r="F177" s="247">
        <v>0</v>
      </c>
      <c r="G177" s="247">
        <v>218262.18</v>
      </c>
      <c r="H177" s="247">
        <v>0</v>
      </c>
    </row>
    <row r="178" spans="1:10" x14ac:dyDescent="0.2">
      <c r="A178" s="231" t="s">
        <v>1206</v>
      </c>
      <c r="B178" s="231" t="s">
        <v>1207</v>
      </c>
      <c r="C178" s="247">
        <v>0</v>
      </c>
      <c r="D178" s="247">
        <v>0</v>
      </c>
      <c r="E178" s="247">
        <v>0</v>
      </c>
      <c r="F178" s="247">
        <v>0</v>
      </c>
      <c r="G178" s="247">
        <v>31434.58</v>
      </c>
      <c r="H178" s="247">
        <v>0</v>
      </c>
    </row>
    <row r="179" spans="1:10" x14ac:dyDescent="0.2">
      <c r="A179" s="231" t="s">
        <v>1208</v>
      </c>
      <c r="B179" s="231" t="s">
        <v>1209</v>
      </c>
      <c r="C179" s="247">
        <v>0</v>
      </c>
      <c r="D179" s="247">
        <v>0</v>
      </c>
      <c r="E179" s="247">
        <v>0</v>
      </c>
      <c r="F179" s="247">
        <v>0</v>
      </c>
      <c r="G179" s="247">
        <v>1108.54</v>
      </c>
      <c r="H179" s="247">
        <v>1686.84</v>
      </c>
    </row>
    <row r="180" spans="1:10" x14ac:dyDescent="0.2">
      <c r="A180" s="231" t="s">
        <v>1210</v>
      </c>
      <c r="B180" s="231" t="s">
        <v>1211</v>
      </c>
      <c r="C180" s="247">
        <v>0</v>
      </c>
      <c r="D180" s="247">
        <v>0</v>
      </c>
      <c r="E180" s="247">
        <v>0</v>
      </c>
      <c r="F180" s="247">
        <v>0</v>
      </c>
      <c r="G180" s="247">
        <v>10448.629999999999</v>
      </c>
      <c r="H180" s="247">
        <v>16699.77</v>
      </c>
    </row>
    <row r="181" spans="1:10" x14ac:dyDescent="0.2">
      <c r="A181" s="231" t="s">
        <v>1212</v>
      </c>
      <c r="B181" s="231" t="s">
        <v>1213</v>
      </c>
      <c r="C181" s="247">
        <v>0</v>
      </c>
      <c r="D181" s="247">
        <v>0</v>
      </c>
      <c r="E181" s="247">
        <v>0</v>
      </c>
      <c r="F181" s="247">
        <v>0</v>
      </c>
      <c r="G181" s="247">
        <v>17049.38</v>
      </c>
      <c r="H181" s="247">
        <v>52150.05</v>
      </c>
    </row>
    <row r="182" spans="1:10" x14ac:dyDescent="0.2">
      <c r="A182" s="231" t="s">
        <v>1214</v>
      </c>
      <c r="B182" s="231" t="s">
        <v>1215</v>
      </c>
      <c r="C182" s="247">
        <v>0</v>
      </c>
      <c r="D182" s="247">
        <v>0</v>
      </c>
      <c r="E182" s="247">
        <v>0</v>
      </c>
      <c r="F182" s="247">
        <v>0</v>
      </c>
      <c r="G182" s="247">
        <v>729.36</v>
      </c>
      <c r="H182" s="247">
        <v>4456.07</v>
      </c>
    </row>
    <row r="183" spans="1:10" x14ac:dyDescent="0.2">
      <c r="A183" s="231" t="s">
        <v>1216</v>
      </c>
      <c r="B183" s="231" t="s">
        <v>1217</v>
      </c>
      <c r="C183" s="247">
        <v>0</v>
      </c>
      <c r="D183" s="247">
        <v>0</v>
      </c>
      <c r="E183" s="247">
        <v>0</v>
      </c>
      <c r="F183" s="247">
        <v>0</v>
      </c>
      <c r="G183" s="247">
        <v>200</v>
      </c>
      <c r="H183" s="247">
        <v>2700</v>
      </c>
    </row>
    <row r="184" spans="1:10" x14ac:dyDescent="0.2">
      <c r="A184" s="231" t="s">
        <v>1218</v>
      </c>
      <c r="B184" s="231" t="s">
        <v>1219</v>
      </c>
      <c r="C184" s="247">
        <v>0</v>
      </c>
      <c r="D184" s="247">
        <v>0</v>
      </c>
      <c r="E184" s="247">
        <v>0</v>
      </c>
      <c r="F184" s="247">
        <v>0</v>
      </c>
      <c r="G184" s="247">
        <v>2332.87</v>
      </c>
      <c r="H184" s="247">
        <v>0</v>
      </c>
    </row>
    <row r="185" spans="1:10" x14ac:dyDescent="0.2">
      <c r="A185" s="231" t="s">
        <v>1220</v>
      </c>
      <c r="B185" s="231" t="s">
        <v>1221</v>
      </c>
      <c r="C185" s="247">
        <v>0</v>
      </c>
      <c r="D185" s="247">
        <v>0</v>
      </c>
      <c r="E185" s="247">
        <v>0</v>
      </c>
      <c r="F185" s="247">
        <v>0</v>
      </c>
      <c r="G185" s="247">
        <v>100920.61</v>
      </c>
      <c r="H185" s="247">
        <v>114542.67</v>
      </c>
    </row>
    <row r="186" spans="1:10" x14ac:dyDescent="0.2">
      <c r="A186" s="231" t="s">
        <v>1222</v>
      </c>
      <c r="B186" s="231" t="s">
        <v>1223</v>
      </c>
      <c r="C186" s="247">
        <v>0</v>
      </c>
      <c r="D186" s="247">
        <v>0</v>
      </c>
      <c r="E186" s="247">
        <v>0</v>
      </c>
      <c r="F186" s="247">
        <v>0</v>
      </c>
      <c r="G186" s="247">
        <v>5885.39</v>
      </c>
      <c r="H186" s="247">
        <v>5066.3500000000004</v>
      </c>
    </row>
    <row r="187" spans="1:10" x14ac:dyDescent="0.2">
      <c r="A187" s="231"/>
      <c r="B187" s="231"/>
      <c r="C187" s="247"/>
      <c r="D187" s="247"/>
      <c r="E187" s="247"/>
      <c r="F187" s="247"/>
      <c r="G187" s="247"/>
      <c r="H187" s="247"/>
      <c r="J187" s="255"/>
    </row>
    <row r="188" spans="1:10" x14ac:dyDescent="0.2">
      <c r="A188" s="246"/>
      <c r="B188" s="246" t="s">
        <v>682</v>
      </c>
      <c r="C188" s="245">
        <f t="shared" ref="C188:H188" si="0">SUM(C8:C187)</f>
        <v>0</v>
      </c>
      <c r="D188" s="245">
        <f t="shared" si="0"/>
        <v>0</v>
      </c>
      <c r="E188" s="245">
        <f t="shared" si="0"/>
        <v>0</v>
      </c>
      <c r="F188" s="245">
        <f t="shared" si="0"/>
        <v>0</v>
      </c>
      <c r="G188" s="245">
        <f t="shared" si="0"/>
        <v>4832712.9000000004</v>
      </c>
      <c r="H188" s="245">
        <f t="shared" si="0"/>
        <v>3283080.6399999992</v>
      </c>
    </row>
    <row r="189" spans="1:10" x14ac:dyDescent="0.2">
      <c r="A189" s="60"/>
      <c r="B189" s="60"/>
      <c r="C189" s="224"/>
      <c r="D189" s="224"/>
      <c r="E189" s="224"/>
      <c r="F189" s="224"/>
      <c r="G189" s="224"/>
      <c r="H189" s="224"/>
    </row>
    <row r="190" spans="1:10" x14ac:dyDescent="0.2">
      <c r="A190" s="60"/>
      <c r="B190" s="60"/>
      <c r="C190" s="224"/>
      <c r="D190" s="224"/>
      <c r="E190" s="224"/>
      <c r="F190" s="224"/>
      <c r="G190" s="224"/>
      <c r="H190" s="224"/>
    </row>
    <row r="191" spans="1:10" s="251" customFormat="1" ht="11.25" customHeight="1" x14ac:dyDescent="0.2">
      <c r="A191" s="254" t="s">
        <v>681</v>
      </c>
      <c r="B191" s="254"/>
      <c r="C191" s="253"/>
      <c r="D191" s="253"/>
      <c r="E191" s="253"/>
      <c r="F191" s="7"/>
      <c r="G191" s="7"/>
      <c r="H191" s="252" t="s">
        <v>680</v>
      </c>
    </row>
    <row r="192" spans="1:10" x14ac:dyDescent="0.2">
      <c r="A192" s="244"/>
      <c r="B192" s="244"/>
      <c r="C192" s="242"/>
      <c r="D192" s="242"/>
      <c r="E192" s="242"/>
      <c r="F192" s="242"/>
      <c r="G192" s="242"/>
      <c r="H192" s="242"/>
    </row>
    <row r="193" spans="1:8" ht="15" customHeight="1" x14ac:dyDescent="0.2">
      <c r="A193" s="221" t="s">
        <v>469</v>
      </c>
      <c r="B193" s="220" t="s">
        <v>470</v>
      </c>
      <c r="C193" s="218" t="s">
        <v>667</v>
      </c>
      <c r="D193" s="250">
        <v>2016</v>
      </c>
      <c r="E193" s="250">
        <v>2015</v>
      </c>
      <c r="F193" s="249" t="s">
        <v>679</v>
      </c>
      <c r="G193" s="249" t="s">
        <v>678</v>
      </c>
      <c r="H193" s="248" t="s">
        <v>677</v>
      </c>
    </row>
    <row r="194" spans="1:8" x14ac:dyDescent="0.2">
      <c r="A194" s="231" t="s">
        <v>1258</v>
      </c>
      <c r="B194" s="231" t="s">
        <v>1259</v>
      </c>
      <c r="C194" s="247">
        <v>0</v>
      </c>
      <c r="D194" s="247">
        <v>170.7</v>
      </c>
      <c r="E194" s="247">
        <v>170.7</v>
      </c>
      <c r="F194" s="247">
        <v>254.06</v>
      </c>
      <c r="G194" s="247">
        <v>185.84</v>
      </c>
      <c r="H194" s="247">
        <v>334.29</v>
      </c>
    </row>
    <row r="195" spans="1:8" x14ac:dyDescent="0.2">
      <c r="A195" s="231"/>
      <c r="B195" s="231"/>
      <c r="C195" s="247"/>
      <c r="D195" s="247"/>
      <c r="E195" s="247"/>
      <c r="F195" s="247"/>
      <c r="G195" s="247"/>
      <c r="H195" s="247"/>
    </row>
    <row r="196" spans="1:8" x14ac:dyDescent="0.2">
      <c r="A196" s="231"/>
      <c r="B196" s="231"/>
      <c r="C196" s="247"/>
      <c r="D196" s="247"/>
      <c r="E196" s="247"/>
      <c r="F196" s="247"/>
      <c r="G196" s="247"/>
      <c r="H196" s="247"/>
    </row>
    <row r="197" spans="1:8" x14ac:dyDescent="0.2">
      <c r="A197" s="231"/>
      <c r="B197" s="231"/>
      <c r="C197" s="247"/>
      <c r="D197" s="247"/>
      <c r="E197" s="247"/>
      <c r="F197" s="247"/>
      <c r="G197" s="247"/>
      <c r="H197" s="247"/>
    </row>
    <row r="198" spans="1:8" x14ac:dyDescent="0.2">
      <c r="A198" s="246"/>
      <c r="B198" s="246" t="s">
        <v>676</v>
      </c>
      <c r="C198" s="245">
        <f t="shared" ref="C198:H198" si="1">SUM(C194:C197)</f>
        <v>0</v>
      </c>
      <c r="D198" s="245">
        <f t="shared" si="1"/>
        <v>170.7</v>
      </c>
      <c r="E198" s="245">
        <f t="shared" si="1"/>
        <v>170.7</v>
      </c>
      <c r="F198" s="245">
        <f t="shared" si="1"/>
        <v>254.06</v>
      </c>
      <c r="G198" s="245">
        <f t="shared" si="1"/>
        <v>185.84</v>
      </c>
      <c r="H198" s="245">
        <f t="shared" si="1"/>
        <v>334.29</v>
      </c>
    </row>
  </sheetData>
  <phoneticPr fontId="24" type="noConversion"/>
  <dataValidations count="8">
    <dataValidation allowBlank="1" showInputMessage="1" showErrorMessage="1" prompt="Saldo final al 31 de diciembre de 2016." sqref="D193 D7"/>
    <dataValidation allowBlank="1" showInputMessage="1" showErrorMessage="1" prompt="Saldo final de la Información Financiera Trimestral que se presenta (trimestral: 1er, 2do, 3ro. o 4to.)." sqref="C193 C7"/>
    <dataValidation allowBlank="1" showInputMessage="1" showErrorMessage="1" prompt="Corresponde al número de la cuenta de acuerdo al Plan de Cuentas emitido por el CONAC (DOF 23/12/2015)." sqref="A193 A7"/>
    <dataValidation allowBlank="1" showInputMessage="1" showErrorMessage="1" prompt="Saldo final al 31 de diciembre de 2015." sqref="E193 E7"/>
    <dataValidation allowBlank="1" showInputMessage="1" showErrorMessage="1" prompt="Saldo final al 31 de diciembre de 2014." sqref="F193 F7"/>
    <dataValidation allowBlank="1" showInputMessage="1" showErrorMessage="1" prompt="Saldo final al 31 de diciembre de 2013." sqref="G193 G7"/>
    <dataValidation allowBlank="1" showInputMessage="1" showErrorMessage="1" prompt="Corresponde al nombre o descripción de la cuenta de acuerdo al Plan de Cuentas emitido por el CONAC." sqref="B193 B7"/>
    <dataValidation allowBlank="1" showInputMessage="1" showErrorMessage="1" prompt="Saldo final al 31 de diciembre de 2012." sqref="H193 H7"/>
  </dataValidations>
  <printOptions horizontalCentered="1"/>
  <pageMargins left="0.31496062992125984" right="0.31496062992125984" top="0.74803149606299213" bottom="0.74803149606299213" header="0.31496062992125984" footer="0.31496062992125984"/>
  <pageSetup scale="56" orientation="portrait" r:id="rId1"/>
  <ignoredErrors>
    <ignoredError sqref="F7:H7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5" width="17.6640625" style="7" customWidth="1"/>
    <col min="6" max="6" width="17.6640625" style="6" customWidth="1"/>
    <col min="7" max="16384" width="11.44140625" style="6"/>
  </cols>
  <sheetData>
    <row r="2" spans="1:6" ht="15" customHeight="1" x14ac:dyDescent="0.2">
      <c r="A2" s="452" t="s">
        <v>567</v>
      </c>
      <c r="B2" s="453"/>
      <c r="C2" s="6"/>
      <c r="D2" s="6"/>
      <c r="E2" s="6"/>
    </row>
    <row r="3" spans="1:6" ht="10.8" thickBot="1" x14ac:dyDescent="0.25">
      <c r="C3" s="6"/>
      <c r="D3" s="6"/>
      <c r="E3" s="6"/>
    </row>
    <row r="4" spans="1:6" ht="14.1" customHeight="1" x14ac:dyDescent="0.2">
      <c r="A4" s="132" t="s">
        <v>658</v>
      </c>
      <c r="B4" s="89"/>
      <c r="C4" s="89"/>
      <c r="D4" s="89"/>
      <c r="E4" s="89"/>
      <c r="F4" s="90"/>
    </row>
    <row r="5" spans="1:6" ht="14.1" customHeight="1" x14ac:dyDescent="0.2">
      <c r="A5" s="134" t="s">
        <v>568</v>
      </c>
      <c r="B5" s="12"/>
      <c r="C5" s="12"/>
      <c r="D5" s="12"/>
      <c r="E5" s="12"/>
      <c r="F5" s="91"/>
    </row>
    <row r="6" spans="1:6" ht="14.1" customHeight="1" x14ac:dyDescent="0.2">
      <c r="A6" s="163" t="s">
        <v>632</v>
      </c>
      <c r="B6" s="126"/>
      <c r="C6" s="126"/>
      <c r="D6" s="126"/>
      <c r="E6" s="126"/>
      <c r="F6" s="127"/>
    </row>
    <row r="7" spans="1:6" ht="14.1" customHeight="1" x14ac:dyDescent="0.2">
      <c r="A7" s="134" t="s">
        <v>593</v>
      </c>
      <c r="B7" s="87"/>
      <c r="C7" s="87"/>
      <c r="D7" s="87"/>
      <c r="E7" s="87"/>
      <c r="F7" s="88"/>
    </row>
    <row r="8" spans="1:6" ht="14.1" customHeight="1" x14ac:dyDescent="0.2">
      <c r="A8" s="134" t="s">
        <v>633</v>
      </c>
      <c r="B8" s="12"/>
      <c r="C8" s="12"/>
      <c r="D8" s="12"/>
      <c r="E8" s="12"/>
      <c r="F8" s="91"/>
    </row>
    <row r="9" spans="1:6" ht="14.1" customHeight="1" thickBot="1" x14ac:dyDescent="0.25">
      <c r="A9" s="139" t="s">
        <v>636</v>
      </c>
      <c r="B9" s="92"/>
      <c r="C9" s="92"/>
      <c r="D9" s="92"/>
      <c r="E9" s="92"/>
      <c r="F9" s="93"/>
    </row>
    <row r="10" spans="1:6" x14ac:dyDescent="0.2">
      <c r="C10" s="6"/>
      <c r="D10" s="6"/>
      <c r="E10" s="6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1" spans="1:5" s="12" customFormat="1" x14ac:dyDescent="0.2">
      <c r="A1" s="21" t="s">
        <v>467</v>
      </c>
      <c r="B1" s="21"/>
      <c r="C1" s="22"/>
      <c r="D1" s="22"/>
      <c r="E1" s="256"/>
    </row>
    <row r="2" spans="1:5" s="12" customFormat="1" x14ac:dyDescent="0.2">
      <c r="A2" s="21" t="s">
        <v>424</v>
      </c>
      <c r="B2" s="21"/>
      <c r="C2" s="22"/>
      <c r="D2" s="22"/>
      <c r="E2" s="22"/>
    </row>
    <row r="3" spans="1:5" s="12" customFormat="1" x14ac:dyDescent="0.2">
      <c r="C3" s="22"/>
      <c r="D3" s="22"/>
      <c r="E3" s="22"/>
    </row>
    <row r="4" spans="1:5" s="12" customFormat="1" x14ac:dyDescent="0.2">
      <c r="C4" s="22"/>
      <c r="D4" s="22"/>
      <c r="E4" s="22"/>
    </row>
    <row r="5" spans="1:5" s="12" customFormat="1" ht="11.25" customHeight="1" x14ac:dyDescent="0.2">
      <c r="A5" s="302" t="s">
        <v>799</v>
      </c>
      <c r="C5" s="22"/>
      <c r="D5" s="22"/>
      <c r="E5" s="361" t="s">
        <v>798</v>
      </c>
    </row>
    <row r="6" spans="1:5" s="24" customFormat="1" x14ac:dyDescent="0.2">
      <c r="A6" s="217"/>
      <c r="B6" s="217"/>
      <c r="C6" s="360"/>
      <c r="D6" s="359"/>
      <c r="E6" s="359"/>
    </row>
    <row r="7" spans="1:5" ht="15" customHeight="1" x14ac:dyDescent="0.2">
      <c r="A7" s="221" t="s">
        <v>469</v>
      </c>
      <c r="B7" s="220" t="s">
        <v>470</v>
      </c>
      <c r="C7" s="286" t="s">
        <v>471</v>
      </c>
      <c r="D7" s="286" t="s">
        <v>472</v>
      </c>
      <c r="E7" s="286" t="s">
        <v>473</v>
      </c>
    </row>
    <row r="8" spans="1:5" x14ac:dyDescent="0.2">
      <c r="A8" s="280" t="s">
        <v>397</v>
      </c>
      <c r="B8" s="280" t="s">
        <v>398</v>
      </c>
      <c r="C8" s="247">
        <v>2000</v>
      </c>
      <c r="D8" s="247">
        <v>2000</v>
      </c>
      <c r="E8" s="247">
        <f t="shared" ref="E8:E18" si="0">+D8-C8</f>
        <v>0</v>
      </c>
    </row>
    <row r="9" spans="1:5" x14ac:dyDescent="0.2">
      <c r="A9" s="280" t="s">
        <v>399</v>
      </c>
      <c r="B9" s="280" t="s">
        <v>400</v>
      </c>
      <c r="C9" s="247">
        <v>8256.74</v>
      </c>
      <c r="D9" s="247">
        <v>23372.75</v>
      </c>
      <c r="E9" s="247">
        <f t="shared" si="0"/>
        <v>15116.01</v>
      </c>
    </row>
    <row r="10" spans="1:5" x14ac:dyDescent="0.2">
      <c r="A10" s="280" t="s">
        <v>401</v>
      </c>
      <c r="B10" s="280" t="s">
        <v>402</v>
      </c>
      <c r="C10" s="247">
        <v>134053.32999999999</v>
      </c>
      <c r="D10" s="247">
        <v>-103592.97</v>
      </c>
      <c r="E10" s="247">
        <f t="shared" si="0"/>
        <v>-237646.3</v>
      </c>
    </row>
    <row r="11" spans="1:5" x14ac:dyDescent="0.2">
      <c r="A11" s="280" t="s">
        <v>403</v>
      </c>
      <c r="B11" s="280" t="s">
        <v>404</v>
      </c>
      <c r="C11" s="247">
        <v>9616</v>
      </c>
      <c r="D11" s="247">
        <v>5000</v>
      </c>
      <c r="E11" s="247">
        <f t="shared" si="0"/>
        <v>-4616</v>
      </c>
    </row>
    <row r="12" spans="1:5" x14ac:dyDescent="0.2">
      <c r="A12" s="280" t="s">
        <v>405</v>
      </c>
      <c r="B12" s="280" t="s">
        <v>406</v>
      </c>
      <c r="C12" s="247">
        <v>2458249.33</v>
      </c>
      <c r="D12" s="247">
        <v>5000</v>
      </c>
      <c r="E12" s="247">
        <f t="shared" si="0"/>
        <v>-2453249.33</v>
      </c>
    </row>
    <row r="13" spans="1:5" x14ac:dyDescent="0.2">
      <c r="A13" s="280" t="s">
        <v>407</v>
      </c>
      <c r="B13" s="280" t="s">
        <v>408</v>
      </c>
      <c r="C13" s="247">
        <v>6835298.0099999998</v>
      </c>
      <c r="D13" s="247">
        <v>5000</v>
      </c>
      <c r="E13" s="247">
        <f t="shared" si="0"/>
        <v>-6830298.0099999998</v>
      </c>
    </row>
    <row r="14" spans="1:5" x14ac:dyDescent="0.2">
      <c r="A14" s="280" t="s">
        <v>409</v>
      </c>
      <c r="B14" s="280" t="s">
        <v>410</v>
      </c>
      <c r="C14" s="247">
        <v>5000</v>
      </c>
      <c r="D14" s="247">
        <v>5000</v>
      </c>
      <c r="E14" s="247">
        <f t="shared" si="0"/>
        <v>0</v>
      </c>
    </row>
    <row r="15" spans="1:5" x14ac:dyDescent="0.2">
      <c r="A15" s="280" t="s">
        <v>411</v>
      </c>
      <c r="B15" s="280" t="s">
        <v>412</v>
      </c>
      <c r="C15" s="247">
        <v>33020.29</v>
      </c>
      <c r="D15" s="247">
        <v>5000</v>
      </c>
      <c r="E15" s="247">
        <f t="shared" si="0"/>
        <v>-28020.29</v>
      </c>
    </row>
    <row r="16" spans="1:5" x14ac:dyDescent="0.2">
      <c r="A16" s="280" t="s">
        <v>413</v>
      </c>
      <c r="B16" s="280" t="s">
        <v>414</v>
      </c>
      <c r="C16" s="247">
        <v>92655825.659999996</v>
      </c>
      <c r="D16" s="247">
        <v>0</v>
      </c>
      <c r="E16" s="247">
        <f t="shared" si="0"/>
        <v>-92655825.659999996</v>
      </c>
    </row>
    <row r="17" spans="1:5" x14ac:dyDescent="0.2">
      <c r="A17" s="280" t="s">
        <v>1157</v>
      </c>
      <c r="B17" s="280" t="s">
        <v>1158</v>
      </c>
      <c r="C17" s="247">
        <v>0</v>
      </c>
      <c r="D17" s="247">
        <v>127497240.17</v>
      </c>
      <c r="E17" s="247">
        <f>+D17-C17</f>
        <v>127497240.17</v>
      </c>
    </row>
    <row r="18" spans="1:5" x14ac:dyDescent="0.2">
      <c r="A18" s="280" t="s">
        <v>415</v>
      </c>
      <c r="B18" s="280" t="s">
        <v>416</v>
      </c>
      <c r="C18" s="247">
        <v>93394</v>
      </c>
      <c r="D18" s="247">
        <v>93394</v>
      </c>
      <c r="E18" s="247">
        <f t="shared" si="0"/>
        <v>0</v>
      </c>
    </row>
    <row r="19" spans="1:5" x14ac:dyDescent="0.2">
      <c r="A19" s="358"/>
      <c r="B19" s="358"/>
      <c r="C19" s="357"/>
      <c r="D19" s="357"/>
      <c r="E19" s="357"/>
    </row>
    <row r="20" spans="1:5" s="8" customFormat="1" x14ac:dyDescent="0.2">
      <c r="A20" s="246"/>
      <c r="B20" s="246" t="s">
        <v>797</v>
      </c>
      <c r="C20" s="245">
        <f>SUM(C8:C19)</f>
        <v>102234713.36</v>
      </c>
      <c r="D20" s="245">
        <f>SUM(D8:D19)</f>
        <v>127537413.95</v>
      </c>
      <c r="E20" s="245">
        <f>SUM(E8:E19)</f>
        <v>25302700.590000004</v>
      </c>
    </row>
    <row r="21" spans="1:5" s="8" customFormat="1" x14ac:dyDescent="0.2">
      <c r="A21" s="342"/>
      <c r="B21" s="342"/>
      <c r="C21" s="356"/>
      <c r="D21" s="356"/>
      <c r="E21" s="356"/>
    </row>
  </sheetData>
  <phoneticPr fontId="24" type="noConversion"/>
  <dataValidations disablePrompts="1" count="5">
    <dataValidation allowBlank="1" showInputMessage="1" showErrorMessage="1" prompt="Importe final del periodo que corresponde la información financiera trimestral que se presenta." sqref="D7"/>
    <dataValidation allowBlank="1" showInputMessage="1" showErrorMessage="1" prompt="Saldo al 31 de diciembre del año anterior del ejercio que se presenta." sqref="C7"/>
    <dataValidation allowBlank="1" showInputMessage="1" showErrorMessage="1" prompt="Corresponde al número de la cuenta de acuerdo al Plan de Cuentas emitido por el CONAC (DOF 23/12/2015)." sqref="A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Diferencia entre el saldo final y el inicial presentados." sqref="E7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9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5" width="17.6640625" style="36" customWidth="1"/>
    <col min="6" max="16384" width="11.44140625" style="6"/>
  </cols>
  <sheetData>
    <row r="2" spans="1:5" ht="15" customHeight="1" x14ac:dyDescent="0.2">
      <c r="A2" s="452" t="s">
        <v>567</v>
      </c>
      <c r="B2" s="453"/>
      <c r="C2" s="11"/>
      <c r="D2" s="11"/>
      <c r="E2" s="11"/>
    </row>
    <row r="3" spans="1:5" ht="10.8" thickBot="1" x14ac:dyDescent="0.25">
      <c r="A3" s="15"/>
      <c r="B3" s="15"/>
      <c r="C3" s="11"/>
      <c r="D3" s="11"/>
      <c r="E3" s="11"/>
    </row>
    <row r="4" spans="1:5" ht="14.1" customHeight="1" x14ac:dyDescent="0.2">
      <c r="A4" s="132" t="s">
        <v>658</v>
      </c>
      <c r="B4" s="89"/>
      <c r="C4" s="119"/>
      <c r="D4" s="119"/>
      <c r="E4" s="128"/>
    </row>
    <row r="5" spans="1:5" ht="14.1" customHeight="1" x14ac:dyDescent="0.2">
      <c r="A5" s="134" t="s">
        <v>568</v>
      </c>
      <c r="B5" s="12"/>
      <c r="C5" s="22"/>
      <c r="D5" s="22"/>
      <c r="E5" s="129"/>
    </row>
    <row r="6" spans="1:5" ht="14.1" customHeight="1" x14ac:dyDescent="0.2">
      <c r="A6" s="154" t="s">
        <v>592</v>
      </c>
      <c r="B6" s="99"/>
      <c r="C6" s="99"/>
      <c r="D6" s="99"/>
      <c r="E6" s="130"/>
    </row>
    <row r="7" spans="1:5" ht="14.1" customHeight="1" x14ac:dyDescent="0.2">
      <c r="A7" s="154" t="s">
        <v>593</v>
      </c>
      <c r="B7" s="100"/>
      <c r="C7" s="100"/>
      <c r="D7" s="100"/>
      <c r="E7" s="101"/>
    </row>
    <row r="8" spans="1:5" ht="14.1" customHeight="1" thickBot="1" x14ac:dyDescent="0.25">
      <c r="A8" s="136" t="s">
        <v>594</v>
      </c>
      <c r="B8" s="92"/>
      <c r="C8" s="115"/>
      <c r="D8" s="115"/>
      <c r="E8" s="116"/>
    </row>
    <row r="9" spans="1:5" x14ac:dyDescent="0.2">
      <c r="A9" s="6"/>
      <c r="B9" s="6"/>
      <c r="C9" s="4"/>
      <c r="D9" s="4"/>
      <c r="E9" s="4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1" spans="1:4" s="12" customFormat="1" x14ac:dyDescent="0.2">
      <c r="A1" s="21" t="s">
        <v>467</v>
      </c>
      <c r="B1" s="21"/>
      <c r="C1" s="373"/>
      <c r="D1" s="375"/>
    </row>
    <row r="2" spans="1:4" s="12" customFormat="1" x14ac:dyDescent="0.2">
      <c r="A2" s="21" t="s">
        <v>424</v>
      </c>
      <c r="B2" s="21"/>
      <c r="C2" s="373"/>
      <c r="D2" s="374"/>
    </row>
    <row r="3" spans="1:4" s="12" customFormat="1" x14ac:dyDescent="0.2">
      <c r="A3" s="21"/>
      <c r="B3" s="21"/>
      <c r="C3" s="373"/>
      <c r="D3" s="374"/>
    </row>
    <row r="4" spans="1:4" s="12" customFormat="1" x14ac:dyDescent="0.2">
      <c r="C4" s="373"/>
      <c r="D4" s="374"/>
    </row>
    <row r="5" spans="1:4" s="12" customFormat="1" ht="11.25" customHeight="1" x14ac:dyDescent="0.2">
      <c r="A5" s="472" t="s">
        <v>804</v>
      </c>
      <c r="B5" s="473"/>
      <c r="C5" s="373"/>
      <c r="D5" s="372" t="s">
        <v>802</v>
      </c>
    </row>
    <row r="6" spans="1:4" x14ac:dyDescent="0.2">
      <c r="A6" s="371"/>
      <c r="B6" s="371"/>
      <c r="C6" s="370"/>
      <c r="D6" s="369"/>
    </row>
    <row r="7" spans="1:4" ht="15" customHeight="1" x14ac:dyDescent="0.2">
      <c r="A7" s="221" t="s">
        <v>469</v>
      </c>
      <c r="B7" s="220" t="s">
        <v>470</v>
      </c>
      <c r="C7" s="286" t="s">
        <v>473</v>
      </c>
      <c r="D7" s="309" t="s">
        <v>801</v>
      </c>
    </row>
    <row r="8" spans="1:4" x14ac:dyDescent="0.2">
      <c r="A8" s="367" t="s">
        <v>1742</v>
      </c>
      <c r="B8" s="368" t="s">
        <v>1743</v>
      </c>
      <c r="C8" s="366">
        <v>0</v>
      </c>
      <c r="D8" s="365">
        <v>0</v>
      </c>
    </row>
    <row r="9" spans="1:4" x14ac:dyDescent="0.2">
      <c r="A9" s="367" t="s">
        <v>1744</v>
      </c>
      <c r="B9" s="368" t="s">
        <v>1745</v>
      </c>
      <c r="C9" s="366">
        <v>0</v>
      </c>
      <c r="D9" s="365">
        <v>0</v>
      </c>
    </row>
    <row r="10" spans="1:4" x14ac:dyDescent="0.2">
      <c r="A10" s="367" t="s">
        <v>1746</v>
      </c>
      <c r="B10" s="368" t="s">
        <v>1747</v>
      </c>
      <c r="C10" s="366">
        <v>0</v>
      </c>
      <c r="D10" s="365">
        <v>0</v>
      </c>
    </row>
    <row r="11" spans="1:4" x14ac:dyDescent="0.2">
      <c r="A11" s="367" t="s">
        <v>1748</v>
      </c>
      <c r="B11" s="368" t="s">
        <v>1749</v>
      </c>
      <c r="C11" s="366">
        <v>0</v>
      </c>
      <c r="D11" s="365">
        <v>0</v>
      </c>
    </row>
    <row r="12" spans="1:4" x14ac:dyDescent="0.2">
      <c r="A12" s="367" t="s">
        <v>1750</v>
      </c>
      <c r="B12" s="368" t="s">
        <v>1751</v>
      </c>
      <c r="C12" s="366">
        <v>0</v>
      </c>
      <c r="D12" s="365">
        <v>0</v>
      </c>
    </row>
    <row r="13" spans="1:4" x14ac:dyDescent="0.2">
      <c r="A13" s="367" t="s">
        <v>1752</v>
      </c>
      <c r="B13" s="367" t="s">
        <v>1753</v>
      </c>
      <c r="C13" s="366">
        <v>0</v>
      </c>
      <c r="D13" s="365">
        <v>0</v>
      </c>
    </row>
    <row r="14" spans="1:4" x14ac:dyDescent="0.2">
      <c r="A14" s="367"/>
      <c r="B14" s="367"/>
      <c r="C14" s="366"/>
      <c r="D14" s="365"/>
    </row>
    <row r="15" spans="1:4" x14ac:dyDescent="0.2">
      <c r="A15" s="364"/>
      <c r="B15" s="364" t="s">
        <v>742</v>
      </c>
      <c r="C15" s="363">
        <f>SUM(C8:C14)</f>
        <v>0</v>
      </c>
      <c r="D15" s="362">
        <v>0</v>
      </c>
    </row>
    <row r="18" spans="1:4" x14ac:dyDescent="0.2">
      <c r="A18" s="472" t="s">
        <v>803</v>
      </c>
      <c r="B18" s="473"/>
      <c r="C18" s="373"/>
      <c r="D18" s="372" t="s">
        <v>802</v>
      </c>
    </row>
    <row r="19" spans="1:4" x14ac:dyDescent="0.2">
      <c r="A19" s="371"/>
      <c r="B19" s="371"/>
      <c r="C19" s="370"/>
      <c r="D19" s="369"/>
    </row>
    <row r="20" spans="1:4" x14ac:dyDescent="0.2">
      <c r="A20" s="221" t="s">
        <v>469</v>
      </c>
      <c r="B20" s="220" t="s">
        <v>470</v>
      </c>
      <c r="C20" s="286" t="s">
        <v>473</v>
      </c>
      <c r="D20" s="309" t="s">
        <v>801</v>
      </c>
    </row>
    <row r="21" spans="1:4" x14ac:dyDescent="0.2">
      <c r="A21" s="367" t="s">
        <v>1760</v>
      </c>
      <c r="B21" s="368" t="s">
        <v>1761</v>
      </c>
      <c r="C21" s="366">
        <v>54670.8</v>
      </c>
      <c r="D21" s="365">
        <v>0</v>
      </c>
    </row>
    <row r="22" spans="1:4" x14ac:dyDescent="0.2">
      <c r="A22" s="367" t="s">
        <v>1766</v>
      </c>
      <c r="B22" s="368" t="s">
        <v>1767</v>
      </c>
      <c r="C22" s="366">
        <v>16554.009999999998</v>
      </c>
      <c r="D22" s="365">
        <v>0</v>
      </c>
    </row>
    <row r="23" spans="1:4" x14ac:dyDescent="0.2">
      <c r="A23" s="367" t="s">
        <v>1768</v>
      </c>
      <c r="B23" s="368" t="s">
        <v>1769</v>
      </c>
      <c r="C23" s="366">
        <v>954564</v>
      </c>
      <c r="D23" s="365">
        <v>0</v>
      </c>
    </row>
    <row r="24" spans="1:4" x14ac:dyDescent="0.2">
      <c r="A24" s="367" t="s">
        <v>1772</v>
      </c>
      <c r="B24" s="368" t="s">
        <v>1773</v>
      </c>
      <c r="C24" s="366">
        <v>16800.740000000002</v>
      </c>
      <c r="D24" s="365">
        <v>0</v>
      </c>
    </row>
    <row r="25" spans="1:4" x14ac:dyDescent="0.2">
      <c r="A25" s="367" t="s">
        <v>1811</v>
      </c>
      <c r="B25" s="368" t="s">
        <v>1812</v>
      </c>
      <c r="C25" s="366">
        <v>205192.4</v>
      </c>
      <c r="D25" s="365">
        <v>0</v>
      </c>
    </row>
    <row r="26" spans="1:4" x14ac:dyDescent="0.2">
      <c r="A26" s="367"/>
      <c r="B26" s="367"/>
      <c r="C26" s="366"/>
      <c r="D26" s="365"/>
    </row>
    <row r="27" spans="1:4" x14ac:dyDescent="0.2">
      <c r="A27" s="364"/>
      <c r="B27" s="364" t="s">
        <v>800</v>
      </c>
      <c r="C27" s="363">
        <f>SUM(C21:C26)</f>
        <v>1247781.95</v>
      </c>
      <c r="D27" s="362">
        <v>0</v>
      </c>
    </row>
  </sheetData>
  <mergeCells count="2">
    <mergeCell ref="A5:B5"/>
    <mergeCell ref="A18:B18"/>
  </mergeCells>
  <phoneticPr fontId="24" type="noConversion"/>
  <dataValidations count="5">
    <dataValidation allowBlank="1" showInputMessage="1" showErrorMessage="1" prompt="Importe (saldo final) de las adquisiciones de bienes muebles e inmuebles efectuadas en el periodo que se presenta." sqref="C7"/>
    <dataValidation allowBlank="1" showInputMessage="1" showErrorMessage="1" prompt="Corresponde al número de la cuenta de acuerdo al Plan de Cuentas emitido por el CONAC (DOF 23/12/2015)." sqref="A7 A20"/>
    <dataValidation allowBlank="1" showInputMessage="1" showErrorMessage="1" prompt="Corresponde al nombre o descripción de la cuenta de acuerdo al Plan de Cuentas emitido por el CONAC." sqref="B7 B20"/>
    <dataValidation allowBlank="1" showInputMessage="1" showErrorMessage="1" prompt="Importe (saldo final) de las adquisiciones de bienes muebles e inmuebles efectuadas en el periodo al que corresponde la cuenta pública presentada." sqref="C20"/>
    <dataValidation allowBlank="1" showInputMessage="1" showErrorMessage="1" prompt="Detallar el porcentaje de estas adquisiciones que fueron realizadas mediante subsidios de capital del sector central (subsidiados por la federación, estado o municipio)." sqref="D7 D20"/>
  </dataValidation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8"/>
  <sheetViews>
    <sheetView view="pageBreakPreview" zoomScale="120" zoomScaleNormal="100" zoomScaleSheetLayoutView="12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0" customWidth="1"/>
    <col min="2" max="2" width="50.6640625" style="60" customWidth="1"/>
    <col min="3" max="3" width="17.6640625" style="36" customWidth="1"/>
    <col min="4" max="4" width="17.6640625" style="37" customWidth="1"/>
    <col min="5" max="16384" width="11.44140625" style="6"/>
  </cols>
  <sheetData>
    <row r="2" spans="1:4" ht="15" customHeight="1" x14ac:dyDescent="0.2">
      <c r="A2" s="452" t="s">
        <v>567</v>
      </c>
      <c r="B2" s="453"/>
      <c r="C2" s="4"/>
      <c r="D2" s="6"/>
    </row>
    <row r="3" spans="1:4" ht="10.8" thickBot="1" x14ac:dyDescent="0.25">
      <c r="A3" s="6"/>
      <c r="B3" s="6"/>
      <c r="C3" s="4"/>
      <c r="D3" s="6"/>
    </row>
    <row r="4" spans="1:4" ht="14.1" customHeight="1" x14ac:dyDescent="0.2">
      <c r="A4" s="132" t="s">
        <v>658</v>
      </c>
      <c r="B4" s="164"/>
      <c r="C4" s="164"/>
      <c r="D4" s="165"/>
    </row>
    <row r="5" spans="1:4" ht="14.1" customHeight="1" x14ac:dyDescent="0.2">
      <c r="A5" s="134" t="s">
        <v>568</v>
      </c>
      <c r="B5" s="135"/>
      <c r="C5" s="135"/>
      <c r="D5" s="162"/>
    </row>
    <row r="6" spans="1:4" ht="27.9" customHeight="1" x14ac:dyDescent="0.2">
      <c r="A6" s="454" t="s">
        <v>637</v>
      </c>
      <c r="B6" s="464"/>
      <c r="C6" s="464"/>
      <c r="D6" s="465"/>
    </row>
    <row r="7" spans="1:4" ht="27.9" customHeight="1" thickBot="1" x14ac:dyDescent="0.25">
      <c r="A7" s="474" t="s">
        <v>638</v>
      </c>
      <c r="B7" s="475"/>
      <c r="C7" s="475"/>
      <c r="D7" s="476"/>
    </row>
    <row r="8" spans="1:4" x14ac:dyDescent="0.2">
      <c r="A8" s="6"/>
      <c r="B8" s="6"/>
      <c r="C8" s="4"/>
      <c r="D8" s="6"/>
    </row>
  </sheetData>
  <mergeCells count="3">
    <mergeCell ref="A2:B2"/>
    <mergeCell ref="A6:D6"/>
    <mergeCell ref="A7:D7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9" sqref="A9"/>
    </sheetView>
  </sheetViews>
  <sheetFormatPr baseColWidth="10" defaultColWidth="11.44140625" defaultRowHeight="10.199999999999999" x14ac:dyDescent="0.2"/>
  <cols>
    <col min="1" max="1" width="11.6640625" style="60" customWidth="1"/>
    <col min="2" max="2" width="68" style="60" customWidth="1"/>
    <col min="3" max="3" width="17.6640625" style="36" customWidth="1"/>
    <col min="4" max="4" width="17.6640625" style="6" customWidth="1"/>
    <col min="5" max="16384" width="11.44140625" style="6"/>
  </cols>
  <sheetData>
    <row r="1" spans="1:4" s="12" customFormat="1" x14ac:dyDescent="0.2">
      <c r="A1" s="21" t="s">
        <v>467</v>
      </c>
      <c r="B1" s="21"/>
      <c r="C1" s="373"/>
    </row>
    <row r="2" spans="1:4" s="12" customFormat="1" x14ac:dyDescent="0.2">
      <c r="A2" s="21" t="s">
        <v>424</v>
      </c>
      <c r="B2" s="21"/>
      <c r="C2" s="373"/>
    </row>
    <row r="3" spans="1:4" s="12" customFormat="1" x14ac:dyDescent="0.2">
      <c r="A3" s="21"/>
      <c r="B3" s="21"/>
      <c r="C3" s="373"/>
    </row>
    <row r="4" spans="1:4" s="12" customFormat="1" x14ac:dyDescent="0.2">
      <c r="A4" s="21"/>
      <c r="B4" s="21"/>
      <c r="C4" s="373"/>
    </row>
    <row r="5" spans="1:4" s="12" customFormat="1" x14ac:dyDescent="0.2">
      <c r="C5" s="373"/>
    </row>
    <row r="6" spans="1:4" s="12" customFormat="1" ht="11.25" customHeight="1" x14ac:dyDescent="0.2">
      <c r="A6" s="472" t="s">
        <v>651</v>
      </c>
      <c r="B6" s="473"/>
      <c r="C6" s="373"/>
      <c r="D6" s="389" t="s">
        <v>838</v>
      </c>
    </row>
    <row r="7" spans="1:4" x14ac:dyDescent="0.2">
      <c r="A7" s="371"/>
      <c r="B7" s="371"/>
      <c r="C7" s="370"/>
    </row>
    <row r="8" spans="1:4" ht="15" customHeight="1" x14ac:dyDescent="0.2">
      <c r="A8" s="221" t="s">
        <v>469</v>
      </c>
      <c r="B8" s="388" t="s">
        <v>470</v>
      </c>
      <c r="C8" s="286" t="s">
        <v>471</v>
      </c>
      <c r="D8" s="286" t="s">
        <v>472</v>
      </c>
    </row>
    <row r="9" spans="1:4" x14ac:dyDescent="0.2">
      <c r="A9" s="385">
        <v>5500</v>
      </c>
      <c r="B9" s="387" t="s">
        <v>837</v>
      </c>
      <c r="C9" s="381">
        <f>+C10+C19+C22+C28+C30+C32</f>
        <v>0</v>
      </c>
      <c r="D9" s="380">
        <f>+D10+D19+D22+D28+D30+D32</f>
        <v>45466725.640000001</v>
      </c>
    </row>
    <row r="10" spans="1:4" x14ac:dyDescent="0.2">
      <c r="A10" s="383">
        <v>5510</v>
      </c>
      <c r="B10" s="386" t="s">
        <v>836</v>
      </c>
      <c r="C10" s="381">
        <f>SUM(C11:C18)</f>
        <v>0</v>
      </c>
      <c r="D10" s="380">
        <f>SUM(D11:D18)</f>
        <v>3508549.7199999997</v>
      </c>
    </row>
    <row r="11" spans="1:4" x14ac:dyDescent="0.2">
      <c r="A11" s="383">
        <v>5511</v>
      </c>
      <c r="B11" s="386" t="s">
        <v>835</v>
      </c>
      <c r="C11" s="381">
        <v>0</v>
      </c>
      <c r="D11" s="380">
        <v>0</v>
      </c>
    </row>
    <row r="12" spans="1:4" x14ac:dyDescent="0.2">
      <c r="A12" s="383">
        <v>5512</v>
      </c>
      <c r="B12" s="386" t="s">
        <v>834</v>
      </c>
      <c r="C12" s="381">
        <v>0</v>
      </c>
      <c r="D12" s="380">
        <v>0</v>
      </c>
    </row>
    <row r="13" spans="1:4" x14ac:dyDescent="0.2">
      <c r="A13" s="383">
        <v>5513</v>
      </c>
      <c r="B13" s="386" t="s">
        <v>833</v>
      </c>
      <c r="C13" s="381">
        <v>0</v>
      </c>
      <c r="D13" s="380">
        <v>2104542.2999999998</v>
      </c>
    </row>
    <row r="14" spans="1:4" x14ac:dyDescent="0.2">
      <c r="A14" s="383">
        <v>5514</v>
      </c>
      <c r="B14" s="386" t="s">
        <v>832</v>
      </c>
      <c r="C14" s="381">
        <v>0</v>
      </c>
      <c r="D14" s="380">
        <v>0</v>
      </c>
    </row>
    <row r="15" spans="1:4" x14ac:dyDescent="0.2">
      <c r="A15" s="383">
        <v>5515</v>
      </c>
      <c r="B15" s="386" t="s">
        <v>831</v>
      </c>
      <c r="C15" s="381">
        <v>0</v>
      </c>
      <c r="D15" s="380">
        <v>1224537.73</v>
      </c>
    </row>
    <row r="16" spans="1:4" x14ac:dyDescent="0.2">
      <c r="A16" s="383">
        <v>5516</v>
      </c>
      <c r="B16" s="386" t="s">
        <v>830</v>
      </c>
      <c r="C16" s="381">
        <v>0</v>
      </c>
      <c r="D16" s="380">
        <v>0</v>
      </c>
    </row>
    <row r="17" spans="1:4" x14ac:dyDescent="0.2">
      <c r="A17" s="383">
        <v>5517</v>
      </c>
      <c r="B17" s="386" t="s">
        <v>829</v>
      </c>
      <c r="C17" s="381">
        <v>0</v>
      </c>
      <c r="D17" s="380">
        <v>179469.69</v>
      </c>
    </row>
    <row r="18" spans="1:4" x14ac:dyDescent="0.2">
      <c r="A18" s="383">
        <v>5518</v>
      </c>
      <c r="B18" s="386" t="s">
        <v>828</v>
      </c>
      <c r="C18" s="381">
        <v>0</v>
      </c>
      <c r="D18" s="380">
        <v>0</v>
      </c>
    </row>
    <row r="19" spans="1:4" x14ac:dyDescent="0.2">
      <c r="A19" s="383">
        <v>5520</v>
      </c>
      <c r="B19" s="386" t="s">
        <v>827</v>
      </c>
      <c r="C19" s="381">
        <f>SUM(C20:C21)</f>
        <v>0</v>
      </c>
      <c r="D19" s="380">
        <f>SUM(D20:D21)</f>
        <v>0</v>
      </c>
    </row>
    <row r="20" spans="1:4" x14ac:dyDescent="0.2">
      <c r="A20" s="383">
        <v>5521</v>
      </c>
      <c r="B20" s="386" t="s">
        <v>826</v>
      </c>
      <c r="C20" s="381">
        <v>0</v>
      </c>
      <c r="D20" s="380">
        <v>0</v>
      </c>
    </row>
    <row r="21" spans="1:4" x14ac:dyDescent="0.2">
      <c r="A21" s="383">
        <v>5522</v>
      </c>
      <c r="B21" s="386" t="s">
        <v>825</v>
      </c>
      <c r="C21" s="381">
        <v>0</v>
      </c>
      <c r="D21" s="380">
        <v>0</v>
      </c>
    </row>
    <row r="22" spans="1:4" x14ac:dyDescent="0.2">
      <c r="A22" s="383">
        <v>5530</v>
      </c>
      <c r="B22" s="386" t="s">
        <v>824</v>
      </c>
      <c r="C22" s="381">
        <f>SUM(C23:C27)</f>
        <v>0</v>
      </c>
      <c r="D22" s="380">
        <f>SUM(D23:D27)</f>
        <v>36856776.939999998</v>
      </c>
    </row>
    <row r="23" spans="1:4" x14ac:dyDescent="0.2">
      <c r="A23" s="383">
        <v>5531</v>
      </c>
      <c r="B23" s="386" t="s">
        <v>823</v>
      </c>
      <c r="C23" s="381">
        <v>0</v>
      </c>
      <c r="D23" s="380">
        <v>0</v>
      </c>
    </row>
    <row r="24" spans="1:4" x14ac:dyDescent="0.2">
      <c r="A24" s="383">
        <v>5532</v>
      </c>
      <c r="B24" s="386" t="s">
        <v>822</v>
      </c>
      <c r="C24" s="381">
        <v>0</v>
      </c>
      <c r="D24" s="380">
        <v>36856776.939999998</v>
      </c>
    </row>
    <row r="25" spans="1:4" x14ac:dyDescent="0.2">
      <c r="A25" s="383">
        <v>5533</v>
      </c>
      <c r="B25" s="386" t="s">
        <v>821</v>
      </c>
      <c r="C25" s="381">
        <v>0</v>
      </c>
      <c r="D25" s="380">
        <v>0</v>
      </c>
    </row>
    <row r="26" spans="1:4" x14ac:dyDescent="0.2">
      <c r="A26" s="383">
        <v>5534</v>
      </c>
      <c r="B26" s="386" t="s">
        <v>820</v>
      </c>
      <c r="C26" s="381">
        <v>0</v>
      </c>
      <c r="D26" s="380">
        <v>0</v>
      </c>
    </row>
    <row r="27" spans="1:4" x14ac:dyDescent="0.2">
      <c r="A27" s="383">
        <v>5535</v>
      </c>
      <c r="B27" s="386" t="s">
        <v>819</v>
      </c>
      <c r="C27" s="381">
        <v>0</v>
      </c>
      <c r="D27" s="380">
        <v>0</v>
      </c>
    </row>
    <row r="28" spans="1:4" x14ac:dyDescent="0.2">
      <c r="A28" s="383">
        <v>5540</v>
      </c>
      <c r="B28" s="386" t="s">
        <v>818</v>
      </c>
      <c r="C28" s="381">
        <f>SUM(C29)</f>
        <v>0</v>
      </c>
      <c r="D28" s="380">
        <f>SUM(D29)</f>
        <v>0</v>
      </c>
    </row>
    <row r="29" spans="1:4" x14ac:dyDescent="0.2">
      <c r="A29" s="383">
        <v>5541</v>
      </c>
      <c r="B29" s="386" t="s">
        <v>818</v>
      </c>
      <c r="C29" s="381">
        <v>0</v>
      </c>
      <c r="D29" s="380">
        <v>0</v>
      </c>
    </row>
    <row r="30" spans="1:4" x14ac:dyDescent="0.2">
      <c r="A30" s="383">
        <v>5550</v>
      </c>
      <c r="B30" s="382" t="s">
        <v>817</v>
      </c>
      <c r="C30" s="381">
        <f>SUM(C31)</f>
        <v>0</v>
      </c>
      <c r="D30" s="380">
        <f>SUM(D31)</f>
        <v>0</v>
      </c>
    </row>
    <row r="31" spans="1:4" x14ac:dyDescent="0.2">
      <c r="A31" s="383">
        <v>5551</v>
      </c>
      <c r="B31" s="382" t="s">
        <v>817</v>
      </c>
      <c r="C31" s="381">
        <v>0</v>
      </c>
      <c r="D31" s="380">
        <v>0</v>
      </c>
    </row>
    <row r="32" spans="1:4" x14ac:dyDescent="0.2">
      <c r="A32" s="383">
        <v>5590</v>
      </c>
      <c r="B32" s="382" t="s">
        <v>816</v>
      </c>
      <c r="C32" s="381">
        <f>SUM(C33:C40)</f>
        <v>0</v>
      </c>
      <c r="D32" s="380">
        <f>SUM(D33:D40)</f>
        <v>5101398.9800000004</v>
      </c>
    </row>
    <row r="33" spans="1:4" x14ac:dyDescent="0.2">
      <c r="A33" s="383">
        <v>5591</v>
      </c>
      <c r="B33" s="382" t="s">
        <v>815</v>
      </c>
      <c r="C33" s="381">
        <v>0</v>
      </c>
      <c r="D33" s="380">
        <v>0</v>
      </c>
    </row>
    <row r="34" spans="1:4" x14ac:dyDescent="0.2">
      <c r="A34" s="383">
        <v>5592</v>
      </c>
      <c r="B34" s="382" t="s">
        <v>814</v>
      </c>
      <c r="C34" s="381">
        <v>0</v>
      </c>
      <c r="D34" s="380">
        <v>0</v>
      </c>
    </row>
    <row r="35" spans="1:4" x14ac:dyDescent="0.2">
      <c r="A35" s="383">
        <v>5593</v>
      </c>
      <c r="B35" s="382" t="s">
        <v>813</v>
      </c>
      <c r="C35" s="381">
        <v>0</v>
      </c>
      <c r="D35" s="380">
        <v>0</v>
      </c>
    </row>
    <row r="36" spans="1:4" x14ac:dyDescent="0.2">
      <c r="A36" s="383">
        <v>5594</v>
      </c>
      <c r="B36" s="382" t="s">
        <v>812</v>
      </c>
      <c r="C36" s="381">
        <v>0</v>
      </c>
      <c r="D36" s="380">
        <v>0</v>
      </c>
    </row>
    <row r="37" spans="1:4" x14ac:dyDescent="0.2">
      <c r="A37" s="383">
        <v>5595</v>
      </c>
      <c r="B37" s="382" t="s">
        <v>811</v>
      </c>
      <c r="C37" s="381">
        <v>0</v>
      </c>
      <c r="D37" s="380">
        <v>0</v>
      </c>
    </row>
    <row r="38" spans="1:4" x14ac:dyDescent="0.2">
      <c r="A38" s="383">
        <v>5596</v>
      </c>
      <c r="B38" s="382" t="s">
        <v>810</v>
      </c>
      <c r="C38" s="381">
        <v>0</v>
      </c>
      <c r="D38" s="380">
        <v>0</v>
      </c>
    </row>
    <row r="39" spans="1:4" x14ac:dyDescent="0.2">
      <c r="A39" s="383">
        <v>5597</v>
      </c>
      <c r="B39" s="382" t="s">
        <v>809</v>
      </c>
      <c r="C39" s="381">
        <v>0</v>
      </c>
      <c r="D39" s="380">
        <v>0</v>
      </c>
    </row>
    <row r="40" spans="1:4" x14ac:dyDescent="0.2">
      <c r="A40" s="383">
        <v>5599</v>
      </c>
      <c r="B40" s="382" t="s">
        <v>808</v>
      </c>
      <c r="C40" s="381">
        <v>0</v>
      </c>
      <c r="D40" s="380">
        <v>5101398.9800000004</v>
      </c>
    </row>
    <row r="41" spans="1:4" x14ac:dyDescent="0.2">
      <c r="A41" s="385">
        <v>5600</v>
      </c>
      <c r="B41" s="384" t="s">
        <v>807</v>
      </c>
      <c r="C41" s="381">
        <f>+C42</f>
        <v>0</v>
      </c>
      <c r="D41" s="380">
        <f>+D42</f>
        <v>0</v>
      </c>
    </row>
    <row r="42" spans="1:4" x14ac:dyDescent="0.2">
      <c r="A42" s="383">
        <v>5610</v>
      </c>
      <c r="B42" s="382" t="s">
        <v>806</v>
      </c>
      <c r="C42" s="381">
        <f>SUM(C43)</f>
        <v>0</v>
      </c>
      <c r="D42" s="380">
        <f>SUM(D43)</f>
        <v>0</v>
      </c>
    </row>
    <row r="43" spans="1:4" x14ac:dyDescent="0.2">
      <c r="A43" s="379">
        <v>5611</v>
      </c>
      <c r="B43" s="378" t="s">
        <v>805</v>
      </c>
      <c r="C43" s="377">
        <v>0</v>
      </c>
      <c r="D43" s="376">
        <v>0</v>
      </c>
    </row>
  </sheetData>
  <mergeCells count="1">
    <mergeCell ref="A6:B6"/>
  </mergeCells>
  <phoneticPr fontId="24" type="noConversion"/>
  <dataValidations count="4">
    <dataValidation allowBlank="1" showInputMessage="1" showErrorMessage="1" prompt="Importe final del periodo que corresponde la información financiera trimestral que se presenta." sqref="D8"/>
    <dataValidation allowBlank="1" showInputMessage="1" showErrorMessage="1" prompt="Corresponde al número de la cuenta de acuerdo al Plan de Cuentas emitido por el CONAC (DOF 23/12/2015)." sqref="A8"/>
    <dataValidation allowBlank="1" showInputMessage="1" showErrorMessage="1" prompt="Saldo al 31 de diciembre del año anterior del ejercio que se presenta." sqref="C8"/>
    <dataValidation allowBlank="1" showInputMessage="1" showErrorMessage="1" prompt="Corresponde al nombre o descripción de la cuenta de acuerdo al Plan de Cuentas emitido por el CONAC." sqref="B8"/>
  </dataValidations>
  <printOptions horizontalCentered="1"/>
  <pageMargins left="0.31496062992125984" right="0.31496062992125984" top="0.74803149606299213" bottom="0.74803149606299213" header="0.31496062992125984" footer="0.31496062992125984"/>
  <pageSetup scale="8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6" customWidth="1"/>
    <col min="4" max="16384" width="11.44140625" style="6"/>
  </cols>
  <sheetData>
    <row r="1" spans="1:3" x14ac:dyDescent="0.2">
      <c r="A1" s="21" t="s">
        <v>467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9" t="s">
        <v>559</v>
      </c>
      <c r="B5" s="408"/>
      <c r="C5" s="407" t="s">
        <v>565</v>
      </c>
    </row>
    <row r="6" spans="1:3" x14ac:dyDescent="0.2">
      <c r="A6" s="406"/>
      <c r="B6" s="406"/>
      <c r="C6" s="405"/>
    </row>
    <row r="7" spans="1:3" ht="15" customHeight="1" x14ac:dyDescent="0.2">
      <c r="A7" s="221" t="s">
        <v>469</v>
      </c>
      <c r="B7" s="404" t="s">
        <v>470</v>
      </c>
      <c r="C7" s="388" t="s">
        <v>691</v>
      </c>
    </row>
    <row r="8" spans="1:3" x14ac:dyDescent="0.2">
      <c r="A8" s="401">
        <v>900001</v>
      </c>
      <c r="B8" s="403" t="s">
        <v>852</v>
      </c>
      <c r="C8" s="399">
        <v>88773649.419999987</v>
      </c>
    </row>
    <row r="9" spans="1:3" x14ac:dyDescent="0.2">
      <c r="A9" s="401">
        <v>900002</v>
      </c>
      <c r="B9" s="400" t="s">
        <v>851</v>
      </c>
      <c r="C9" s="399">
        <f>SUM(C10:C14)</f>
        <v>50287932.100000024</v>
      </c>
    </row>
    <row r="10" spans="1:3" x14ac:dyDescent="0.2">
      <c r="A10" s="402">
        <v>4320</v>
      </c>
      <c r="B10" s="396" t="s">
        <v>850</v>
      </c>
      <c r="C10" s="393">
        <v>0</v>
      </c>
    </row>
    <row r="11" spans="1:3" ht="20.399999999999999" x14ac:dyDescent="0.2">
      <c r="A11" s="402">
        <v>4330</v>
      </c>
      <c r="B11" s="396" t="s">
        <v>849</v>
      </c>
      <c r="C11" s="393">
        <v>0</v>
      </c>
    </row>
    <row r="12" spans="1:3" x14ac:dyDescent="0.2">
      <c r="A12" s="402">
        <v>4340</v>
      </c>
      <c r="B12" s="396" t="s">
        <v>848</v>
      </c>
      <c r="C12" s="393">
        <v>0</v>
      </c>
    </row>
    <row r="13" spans="1:3" x14ac:dyDescent="0.2">
      <c r="A13" s="402">
        <v>4399</v>
      </c>
      <c r="B13" s="396" t="s">
        <v>847</v>
      </c>
      <c r="C13" s="393">
        <v>3471337.59</v>
      </c>
    </row>
    <row r="14" spans="1:3" x14ac:dyDescent="0.2">
      <c r="A14" s="395">
        <v>4400</v>
      </c>
      <c r="B14" s="396" t="s">
        <v>846</v>
      </c>
      <c r="C14" s="393">
        <v>46816594.51000002</v>
      </c>
    </row>
    <row r="15" spans="1:3" x14ac:dyDescent="0.2">
      <c r="A15" s="401">
        <v>900003</v>
      </c>
      <c r="B15" s="400" t="s">
        <v>845</v>
      </c>
      <c r="C15" s="399">
        <f>SUM(C16:C19)</f>
        <v>17434443.93</v>
      </c>
    </row>
    <row r="16" spans="1:3" x14ac:dyDescent="0.2">
      <c r="A16" s="398">
        <v>52</v>
      </c>
      <c r="B16" s="396" t="s">
        <v>844</v>
      </c>
      <c r="C16" s="393">
        <v>0</v>
      </c>
    </row>
    <row r="17" spans="1:3" x14ac:dyDescent="0.2">
      <c r="A17" s="398">
        <v>62</v>
      </c>
      <c r="B17" s="396" t="s">
        <v>843</v>
      </c>
      <c r="C17" s="393">
        <v>0</v>
      </c>
    </row>
    <row r="18" spans="1:3" x14ac:dyDescent="0.2">
      <c r="A18" s="397" t="s">
        <v>842</v>
      </c>
      <c r="B18" s="396" t="s">
        <v>841</v>
      </c>
      <c r="C18" s="393">
        <v>0</v>
      </c>
    </row>
    <row r="19" spans="1:3" x14ac:dyDescent="0.2">
      <c r="A19" s="395">
        <v>4500</v>
      </c>
      <c r="B19" s="394" t="s">
        <v>840</v>
      </c>
      <c r="C19" s="393">
        <v>17434443.93</v>
      </c>
    </row>
    <row r="20" spans="1:3" x14ac:dyDescent="0.2">
      <c r="A20" s="392">
        <v>900004</v>
      </c>
      <c r="B20" s="391" t="s">
        <v>839</v>
      </c>
      <c r="C20" s="390">
        <f>+C8+C9-C15</f>
        <v>121627137.59</v>
      </c>
    </row>
  </sheetData>
  <phoneticPr fontId="24" type="noConversion"/>
  <dataValidations disablePrompts="1"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Rubros de Ingreso. (DOF-2-ene-13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5.6640625" style="6" customWidth="1"/>
    <col min="3" max="3" width="17.6640625" style="6" customWidth="1"/>
    <col min="4" max="16384" width="11.44140625" style="6"/>
  </cols>
  <sheetData>
    <row r="2" spans="1:4" ht="15" customHeight="1" x14ac:dyDescent="0.2">
      <c r="A2" s="452" t="s">
        <v>567</v>
      </c>
      <c r="B2" s="453"/>
      <c r="C2" s="4"/>
    </row>
    <row r="3" spans="1:4" ht="10.8" thickBot="1" x14ac:dyDescent="0.25">
      <c r="C3" s="4"/>
    </row>
    <row r="4" spans="1:4" ht="14.1" customHeight="1" x14ac:dyDescent="0.2">
      <c r="A4" s="132" t="s">
        <v>658</v>
      </c>
      <c r="B4" s="164"/>
      <c r="C4" s="164"/>
      <c r="D4" s="169"/>
    </row>
    <row r="5" spans="1:4" ht="14.1" customHeight="1" x14ac:dyDescent="0.2">
      <c r="A5" s="134" t="s">
        <v>568</v>
      </c>
      <c r="B5" s="135"/>
      <c r="C5" s="135"/>
      <c r="D5" s="88"/>
    </row>
    <row r="6" spans="1:4" x14ac:dyDescent="0.2">
      <c r="A6" s="170"/>
      <c r="B6" s="12"/>
      <c r="C6" s="12"/>
      <c r="D6" s="91"/>
    </row>
    <row r="7" spans="1:4" ht="15" customHeight="1" x14ac:dyDescent="0.2">
      <c r="A7" s="477" t="s">
        <v>640</v>
      </c>
      <c r="B7" s="478"/>
      <c r="C7" s="12"/>
      <c r="D7" s="91"/>
    </row>
    <row r="8" spans="1:4" ht="14.1" customHeight="1" x14ac:dyDescent="0.2">
      <c r="A8" s="171" t="s">
        <v>641</v>
      </c>
      <c r="B8" s="168"/>
      <c r="C8" s="12"/>
      <c r="D8" s="91"/>
    </row>
    <row r="9" spans="1:4" ht="14.1" customHeight="1" x14ac:dyDescent="0.2">
      <c r="A9" s="171" t="s">
        <v>642</v>
      </c>
      <c r="B9" s="168"/>
      <c r="C9" s="12"/>
      <c r="D9" s="91"/>
    </row>
    <row r="10" spans="1:4" ht="14.1" customHeight="1" x14ac:dyDescent="0.2">
      <c r="A10" s="171" t="s">
        <v>643</v>
      </c>
      <c r="B10" s="168"/>
      <c r="C10" s="12"/>
      <c r="D10" s="91"/>
    </row>
    <row r="11" spans="1:4" ht="14.1" customHeight="1" thickBot="1" x14ac:dyDescent="0.25">
      <c r="A11" s="172" t="s">
        <v>644</v>
      </c>
      <c r="B11" s="173"/>
      <c r="C11" s="92"/>
      <c r="D11" s="93"/>
    </row>
  </sheetData>
  <mergeCells count="2">
    <mergeCell ref="A2:B2"/>
    <mergeCell ref="A7:B7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  <colBreaks count="1" manualBreakCount="1">
    <brk id="3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16384" width="11.44140625" style="6"/>
  </cols>
  <sheetData>
    <row r="1" spans="1:3" x14ac:dyDescent="0.2">
      <c r="A1" s="21" t="s">
        <v>467</v>
      </c>
    </row>
    <row r="2" spans="1:3" x14ac:dyDescent="0.2">
      <c r="A2" s="21"/>
    </row>
    <row r="3" spans="1:3" x14ac:dyDescent="0.2">
      <c r="A3" s="21"/>
    </row>
    <row r="4" spans="1:3" x14ac:dyDescent="0.2">
      <c r="A4" s="21"/>
    </row>
    <row r="5" spans="1:3" ht="11.25" customHeight="1" x14ac:dyDescent="0.2">
      <c r="A5" s="409" t="s">
        <v>560</v>
      </c>
      <c r="B5" s="408"/>
      <c r="C5" s="420" t="s">
        <v>566</v>
      </c>
    </row>
    <row r="6" spans="1:3" ht="11.25" customHeight="1" x14ac:dyDescent="0.2">
      <c r="A6" s="406"/>
      <c r="B6" s="405"/>
      <c r="C6" s="419"/>
    </row>
    <row r="7" spans="1:3" ht="15" customHeight="1" x14ac:dyDescent="0.2">
      <c r="A7" s="221" t="s">
        <v>469</v>
      </c>
      <c r="B7" s="404" t="s">
        <v>470</v>
      </c>
      <c r="C7" s="388" t="s">
        <v>691</v>
      </c>
    </row>
    <row r="8" spans="1:3" x14ac:dyDescent="0.2">
      <c r="A8" s="418">
        <v>900001</v>
      </c>
      <c r="B8" s="417" t="s">
        <v>875</v>
      </c>
      <c r="C8" s="416">
        <v>51723385.820000008</v>
      </c>
    </row>
    <row r="9" spans="1:3" x14ac:dyDescent="0.2">
      <c r="A9" s="418">
        <v>900002</v>
      </c>
      <c r="B9" s="417" t="s">
        <v>874</v>
      </c>
      <c r="C9" s="416">
        <f>SUM(C10:C26)</f>
        <v>6421823.1699999999</v>
      </c>
    </row>
    <row r="10" spans="1:3" x14ac:dyDescent="0.2">
      <c r="A10" s="402">
        <v>5100</v>
      </c>
      <c r="B10" s="415" t="s">
        <v>873</v>
      </c>
      <c r="C10" s="413">
        <v>54670.8</v>
      </c>
    </row>
    <row r="11" spans="1:3" x14ac:dyDescent="0.2">
      <c r="A11" s="402">
        <v>5200</v>
      </c>
      <c r="B11" s="415" t="s">
        <v>872</v>
      </c>
      <c r="C11" s="413">
        <v>16554.009999999998</v>
      </c>
    </row>
    <row r="12" spans="1:3" x14ac:dyDescent="0.2">
      <c r="A12" s="402">
        <v>5300</v>
      </c>
      <c r="B12" s="415" t="s">
        <v>871</v>
      </c>
      <c r="C12" s="413">
        <v>0</v>
      </c>
    </row>
    <row r="13" spans="1:3" x14ac:dyDescent="0.2">
      <c r="A13" s="402">
        <v>5400</v>
      </c>
      <c r="B13" s="415" t="s">
        <v>870</v>
      </c>
      <c r="C13" s="413">
        <v>964364</v>
      </c>
    </row>
    <row r="14" spans="1:3" x14ac:dyDescent="0.2">
      <c r="A14" s="402">
        <v>5500</v>
      </c>
      <c r="B14" s="415" t="s">
        <v>869</v>
      </c>
      <c r="C14" s="413">
        <v>0</v>
      </c>
    </row>
    <row r="15" spans="1:3" x14ac:dyDescent="0.2">
      <c r="A15" s="402">
        <v>5600</v>
      </c>
      <c r="B15" s="415" t="s">
        <v>868</v>
      </c>
      <c r="C15" s="413">
        <v>16800.740000000002</v>
      </c>
    </row>
    <row r="16" spans="1:3" x14ac:dyDescent="0.2">
      <c r="A16" s="402">
        <v>5700</v>
      </c>
      <c r="B16" s="415" t="s">
        <v>867</v>
      </c>
      <c r="C16" s="413">
        <v>0</v>
      </c>
    </row>
    <row r="17" spans="1:3" x14ac:dyDescent="0.2">
      <c r="A17" s="402" t="s">
        <v>866</v>
      </c>
      <c r="B17" s="415" t="s">
        <v>865</v>
      </c>
      <c r="C17" s="413">
        <v>0</v>
      </c>
    </row>
    <row r="18" spans="1:3" x14ac:dyDescent="0.2">
      <c r="A18" s="402">
        <v>5900</v>
      </c>
      <c r="B18" s="415" t="s">
        <v>864</v>
      </c>
      <c r="C18" s="413">
        <v>205192.4</v>
      </c>
    </row>
    <row r="19" spans="1:3" x14ac:dyDescent="0.2">
      <c r="A19" s="398">
        <v>6200</v>
      </c>
      <c r="B19" s="415" t="s">
        <v>863</v>
      </c>
      <c r="C19" s="413">
        <v>5164241.22</v>
      </c>
    </row>
    <row r="20" spans="1:3" x14ac:dyDescent="0.2">
      <c r="A20" s="398">
        <v>7200</v>
      </c>
      <c r="B20" s="415" t="s">
        <v>862</v>
      </c>
      <c r="C20" s="413">
        <v>0</v>
      </c>
    </row>
    <row r="21" spans="1:3" x14ac:dyDescent="0.2">
      <c r="A21" s="398">
        <v>7300</v>
      </c>
      <c r="B21" s="415" t="s">
        <v>861</v>
      </c>
      <c r="C21" s="413">
        <v>0</v>
      </c>
    </row>
    <row r="22" spans="1:3" x14ac:dyDescent="0.2">
      <c r="A22" s="398">
        <v>7500</v>
      </c>
      <c r="B22" s="415" t="s">
        <v>860</v>
      </c>
      <c r="C22" s="413">
        <v>0</v>
      </c>
    </row>
    <row r="23" spans="1:3" x14ac:dyDescent="0.2">
      <c r="A23" s="398">
        <v>7900</v>
      </c>
      <c r="B23" s="415" t="s">
        <v>859</v>
      </c>
      <c r="C23" s="413">
        <v>0</v>
      </c>
    </row>
    <row r="24" spans="1:3" x14ac:dyDescent="0.2">
      <c r="A24" s="398">
        <v>9100</v>
      </c>
      <c r="B24" s="415" t="s">
        <v>858</v>
      </c>
      <c r="C24" s="413">
        <v>0</v>
      </c>
    </row>
    <row r="25" spans="1:3" x14ac:dyDescent="0.2">
      <c r="A25" s="398">
        <v>9900</v>
      </c>
      <c r="B25" s="415" t="s">
        <v>857</v>
      </c>
      <c r="C25" s="413">
        <v>0</v>
      </c>
    </row>
    <row r="26" spans="1:3" x14ac:dyDescent="0.2">
      <c r="A26" s="398">
        <v>7400</v>
      </c>
      <c r="B26" s="414" t="s">
        <v>856</v>
      </c>
      <c r="C26" s="413">
        <v>0</v>
      </c>
    </row>
    <row r="27" spans="1:3" x14ac:dyDescent="0.2">
      <c r="A27" s="418">
        <v>900003</v>
      </c>
      <c r="B27" s="417" t="s">
        <v>855</v>
      </c>
      <c r="C27" s="416">
        <f>SUM(C28:C34)</f>
        <v>45466725.640000001</v>
      </c>
    </row>
    <row r="28" spans="1:3" ht="20.399999999999999" x14ac:dyDescent="0.2">
      <c r="A28" s="402">
        <v>5510</v>
      </c>
      <c r="B28" s="415" t="s">
        <v>836</v>
      </c>
      <c r="C28" s="413">
        <v>3508549.72</v>
      </c>
    </row>
    <row r="29" spans="1:3" x14ac:dyDescent="0.2">
      <c r="A29" s="402">
        <v>5520</v>
      </c>
      <c r="B29" s="415" t="s">
        <v>827</v>
      </c>
      <c r="C29" s="413">
        <v>0</v>
      </c>
    </row>
    <row r="30" spans="1:3" x14ac:dyDescent="0.2">
      <c r="A30" s="402">
        <v>5530</v>
      </c>
      <c r="B30" s="415" t="s">
        <v>824</v>
      </c>
      <c r="C30" s="413">
        <v>36856776.939999998</v>
      </c>
    </row>
    <row r="31" spans="1:3" ht="20.399999999999999" x14ac:dyDescent="0.2">
      <c r="A31" s="402">
        <v>5540</v>
      </c>
      <c r="B31" s="415" t="s">
        <v>818</v>
      </c>
      <c r="C31" s="413">
        <v>0</v>
      </c>
    </row>
    <row r="32" spans="1:3" x14ac:dyDescent="0.2">
      <c r="A32" s="402">
        <v>5550</v>
      </c>
      <c r="B32" s="415" t="s">
        <v>817</v>
      </c>
      <c r="C32" s="413">
        <v>0</v>
      </c>
    </row>
    <row r="33" spans="1:3" x14ac:dyDescent="0.2">
      <c r="A33" s="402">
        <v>5590</v>
      </c>
      <c r="B33" s="415" t="s">
        <v>816</v>
      </c>
      <c r="C33" s="413">
        <v>5101398.9800000004</v>
      </c>
    </row>
    <row r="34" spans="1:3" x14ac:dyDescent="0.2">
      <c r="A34" s="402">
        <v>5600</v>
      </c>
      <c r="B34" s="414" t="s">
        <v>854</v>
      </c>
      <c r="C34" s="413">
        <v>0</v>
      </c>
    </row>
    <row r="35" spans="1:3" x14ac:dyDescent="0.2">
      <c r="A35" s="412">
        <v>900004</v>
      </c>
      <c r="B35" s="411" t="s">
        <v>853</v>
      </c>
      <c r="C35" s="410">
        <f>+C8-C9+C27</f>
        <v>90768288.290000007</v>
      </c>
    </row>
  </sheetData>
  <phoneticPr fontId="24" type="noConversion"/>
  <dataValidations count="3">
    <dataValidation allowBlank="1" showInputMessage="1" showErrorMessage="1" prompt="Saldo final de la Información Financiera Trimestral que se presenta (trimestral: 1er, 2do, 3ro. o 4to.)." sqref="C7"/>
    <dataValidation allowBlank="1" showInputMessage="1" showErrorMessage="1" prompt="Corresponde al número de la cuenta de acuerdo al Plan de Cuentas emitido por el CONAC (DOF 23/12/2015). y Clasificador por objeto del gasto (DOF-22-dic-14)." sqref="A7"/>
    <dataValidation allowBlank="1" showInputMessage="1" showErrorMessage="1" prompt="Corresponde al nombre o descripción de la cuenta de acuerdo al Plan de Cuentas emitido por el CONAC." sqref="B7"/>
  </dataValidations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11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5.6640625" style="6" customWidth="1"/>
    <col min="3" max="3" width="17.6640625" style="7" customWidth="1"/>
    <col min="4" max="16384" width="11.44140625" style="6"/>
  </cols>
  <sheetData>
    <row r="2" spans="1:4" ht="15" customHeight="1" x14ac:dyDescent="0.2">
      <c r="A2" s="452" t="s">
        <v>567</v>
      </c>
      <c r="B2" s="453"/>
      <c r="C2" s="4"/>
    </row>
    <row r="3" spans="1:4" ht="10.8" thickBot="1" x14ac:dyDescent="0.25">
      <c r="C3" s="4"/>
    </row>
    <row r="4" spans="1:4" ht="14.1" customHeight="1" x14ac:dyDescent="0.2">
      <c r="A4" s="132" t="s">
        <v>658</v>
      </c>
      <c r="B4" s="164"/>
      <c r="C4" s="164"/>
      <c r="D4" s="90"/>
    </row>
    <row r="5" spans="1:4" ht="14.1" customHeight="1" x14ac:dyDescent="0.2">
      <c r="A5" s="134" t="s">
        <v>568</v>
      </c>
      <c r="B5" s="135"/>
      <c r="C5" s="135"/>
      <c r="D5" s="91"/>
    </row>
    <row r="6" spans="1:4" x14ac:dyDescent="0.2">
      <c r="A6" s="170"/>
      <c r="B6" s="12"/>
      <c r="C6" s="13"/>
      <c r="D6" s="91"/>
    </row>
    <row r="7" spans="1:4" ht="15" customHeight="1" x14ac:dyDescent="0.2">
      <c r="A7" s="477" t="s">
        <v>645</v>
      </c>
      <c r="B7" s="478"/>
      <c r="C7" s="13"/>
      <c r="D7" s="91"/>
    </row>
    <row r="8" spans="1:4" ht="14.1" customHeight="1" x14ac:dyDescent="0.2">
      <c r="A8" s="174" t="s">
        <v>646</v>
      </c>
      <c r="B8" s="168"/>
      <c r="C8" s="13"/>
      <c r="D8" s="91"/>
    </row>
    <row r="9" spans="1:4" ht="14.1" customHeight="1" x14ac:dyDescent="0.2">
      <c r="A9" s="174" t="s">
        <v>647</v>
      </c>
      <c r="B9" s="168"/>
      <c r="C9" s="13"/>
      <c r="D9" s="91"/>
    </row>
    <row r="10" spans="1:4" ht="14.1" customHeight="1" x14ac:dyDescent="0.2">
      <c r="A10" s="174" t="s">
        <v>648</v>
      </c>
      <c r="B10" s="168"/>
      <c r="C10" s="13"/>
      <c r="D10" s="91"/>
    </row>
    <row r="11" spans="1:4" ht="14.1" customHeight="1" thickBot="1" x14ac:dyDescent="0.25">
      <c r="A11" s="175" t="s">
        <v>649</v>
      </c>
      <c r="B11" s="173"/>
      <c r="C11" s="104"/>
      <c r="D11" s="93"/>
    </row>
  </sheetData>
  <mergeCells count="2">
    <mergeCell ref="A2:B2"/>
    <mergeCell ref="A7:B7"/>
  </mergeCells>
  <phoneticPr fontId="24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6" width="17.6640625" style="7" customWidth="1"/>
    <col min="7" max="8" width="11.44140625" style="6" customWidth="1"/>
    <col min="9" max="16384" width="11.44140625" style="6"/>
  </cols>
  <sheetData>
    <row r="2" spans="1:5" ht="15" customHeight="1" x14ac:dyDescent="0.2">
      <c r="A2" s="452" t="s">
        <v>567</v>
      </c>
      <c r="B2" s="453"/>
      <c r="C2" s="6"/>
      <c r="D2" s="6"/>
      <c r="E2" s="6"/>
    </row>
    <row r="3" spans="1:5" ht="10.8" thickBot="1" x14ac:dyDescent="0.25">
      <c r="C3" s="6"/>
      <c r="D3" s="6"/>
      <c r="E3" s="6"/>
    </row>
    <row r="4" spans="1:5" ht="14.1" customHeight="1" x14ac:dyDescent="0.2">
      <c r="A4" s="132" t="s">
        <v>658</v>
      </c>
      <c r="B4" s="89"/>
      <c r="C4" s="89"/>
      <c r="D4" s="89"/>
      <c r="E4" s="90"/>
    </row>
    <row r="5" spans="1:5" ht="14.1" customHeight="1" x14ac:dyDescent="0.2">
      <c r="A5" s="134" t="s">
        <v>568</v>
      </c>
      <c r="B5" s="87"/>
      <c r="C5" s="87"/>
      <c r="D5" s="87"/>
      <c r="E5" s="88"/>
    </row>
    <row r="6" spans="1:5" ht="14.1" customHeight="1" x14ac:dyDescent="0.2">
      <c r="A6" s="134" t="s">
        <v>571</v>
      </c>
      <c r="B6" s="87"/>
      <c r="C6" s="87"/>
      <c r="D6" s="87"/>
      <c r="E6" s="88"/>
    </row>
    <row r="7" spans="1:5" ht="14.1" customHeight="1" x14ac:dyDescent="0.2">
      <c r="A7" s="138" t="s">
        <v>572</v>
      </c>
      <c r="B7" s="87"/>
      <c r="C7" s="87"/>
      <c r="D7" s="87"/>
      <c r="E7" s="88"/>
    </row>
    <row r="8" spans="1:5" ht="14.1" customHeight="1" x14ac:dyDescent="0.2">
      <c r="A8" s="138" t="s">
        <v>573</v>
      </c>
      <c r="B8" s="12"/>
      <c r="C8" s="12"/>
      <c r="D8" s="12"/>
      <c r="E8" s="91"/>
    </row>
    <row r="9" spans="1:5" ht="14.1" customHeight="1" thickBot="1" x14ac:dyDescent="0.25">
      <c r="A9" s="139" t="s">
        <v>574</v>
      </c>
      <c r="B9" s="92"/>
      <c r="C9" s="92"/>
      <c r="D9" s="92"/>
      <c r="E9" s="93"/>
    </row>
  </sheetData>
  <mergeCells count="1">
    <mergeCell ref="A2:B2"/>
  </mergeCells>
  <phoneticPr fontId="24" type="noConversion"/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13" style="6" customWidth="1"/>
    <col min="2" max="2" width="53.5546875" style="6" customWidth="1"/>
    <col min="3" max="3" width="18.6640625" style="6" bestFit="1" customWidth="1"/>
    <col min="4" max="4" width="17" style="6" bestFit="1" customWidth="1"/>
    <col min="5" max="5" width="10.88671875" style="6" bestFit="1" customWidth="1"/>
    <col min="6" max="16384" width="11.44140625" style="6"/>
  </cols>
  <sheetData>
    <row r="1" spans="1:8" x14ac:dyDescent="0.2">
      <c r="E1" s="5" t="s">
        <v>468</v>
      </c>
    </row>
    <row r="2" spans="1:8" ht="15" customHeight="1" x14ac:dyDescent="0.2">
      <c r="A2" s="445" t="s">
        <v>464</v>
      </c>
    </row>
    <row r="3" spans="1:8" x14ac:dyDescent="0.2">
      <c r="A3" s="3"/>
    </row>
    <row r="4" spans="1:8" s="39" customFormat="1" ht="13.2" x14ac:dyDescent="0.25">
      <c r="A4" s="444" t="s">
        <v>500</v>
      </c>
    </row>
    <row r="5" spans="1:8" s="39" customFormat="1" ht="35.1" customHeight="1" x14ac:dyDescent="0.2">
      <c r="A5" s="480" t="s">
        <v>501</v>
      </c>
      <c r="B5" s="480"/>
      <c r="C5" s="480"/>
      <c r="D5" s="480"/>
      <c r="E5" s="480"/>
      <c r="F5" s="480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3.2" x14ac:dyDescent="0.25">
      <c r="A7" s="41" t="s">
        <v>502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ht="13.2" x14ac:dyDescent="0.25">
      <c r="A9" s="443" t="s">
        <v>503</v>
      </c>
      <c r="B9" s="41"/>
      <c r="C9" s="41"/>
      <c r="D9" s="41"/>
    </row>
    <row r="10" spans="1:8" s="39" customFormat="1" ht="13.2" x14ac:dyDescent="0.25">
      <c r="A10" s="443"/>
      <c r="B10" s="41"/>
      <c r="C10" s="41"/>
      <c r="D10" s="41"/>
    </row>
    <row r="11" spans="1:8" s="39" customFormat="1" ht="13.2" x14ac:dyDescent="0.2">
      <c r="A11" s="432">
        <v>7000</v>
      </c>
      <c r="B11" s="431" t="s">
        <v>940</v>
      </c>
      <c r="C11" s="41"/>
      <c r="D11" s="41"/>
    </row>
    <row r="12" spans="1:8" s="39" customFormat="1" ht="13.2" x14ac:dyDescent="0.2">
      <c r="A12" s="432"/>
      <c r="B12" s="431"/>
      <c r="C12" s="41"/>
      <c r="D12" s="41"/>
    </row>
    <row r="13" spans="1:8" s="39" customFormat="1" x14ac:dyDescent="0.2">
      <c r="A13" s="45" t="s">
        <v>469</v>
      </c>
      <c r="B13" s="45" t="s">
        <v>470</v>
      </c>
      <c r="C13" s="45" t="s">
        <v>471</v>
      </c>
      <c r="D13" s="45" t="s">
        <v>472</v>
      </c>
      <c r="E13" s="45" t="s">
        <v>473</v>
      </c>
    </row>
    <row r="14" spans="1:8" s="39" customFormat="1" x14ac:dyDescent="0.2">
      <c r="A14" s="437">
        <v>7100</v>
      </c>
      <c r="B14" s="442" t="s">
        <v>939</v>
      </c>
      <c r="C14" s="439">
        <f>SUM(C15:C20)</f>
        <v>0</v>
      </c>
      <c r="D14" s="439">
        <f>SUM(D15:D20)</f>
        <v>0</v>
      </c>
      <c r="E14" s="434">
        <f>+D14-C14</f>
        <v>0</v>
      </c>
    </row>
    <row r="15" spans="1:8" s="39" customFormat="1" x14ac:dyDescent="0.2">
      <c r="A15" s="423">
        <v>7110</v>
      </c>
      <c r="B15" s="440" t="s">
        <v>938</v>
      </c>
      <c r="C15" s="439">
        <v>0</v>
      </c>
      <c r="D15" s="439">
        <v>0</v>
      </c>
      <c r="E15" s="434">
        <f t="shared" ref="E15:E53" si="0">+D15-C15</f>
        <v>0</v>
      </c>
    </row>
    <row r="16" spans="1:8" s="39" customFormat="1" x14ac:dyDescent="0.2">
      <c r="A16" s="423">
        <v>7120</v>
      </c>
      <c r="B16" s="440" t="s">
        <v>937</v>
      </c>
      <c r="C16" s="439">
        <v>0</v>
      </c>
      <c r="D16" s="439">
        <v>0</v>
      </c>
      <c r="E16" s="434">
        <f t="shared" si="0"/>
        <v>0</v>
      </c>
    </row>
    <row r="17" spans="1:5" s="39" customFormat="1" x14ac:dyDescent="0.2">
      <c r="A17" s="423">
        <v>7130</v>
      </c>
      <c r="B17" s="440" t="s">
        <v>936</v>
      </c>
      <c r="C17" s="439">
        <v>0</v>
      </c>
      <c r="D17" s="439">
        <v>0</v>
      </c>
      <c r="E17" s="434">
        <f t="shared" si="0"/>
        <v>0</v>
      </c>
    </row>
    <row r="18" spans="1:5" s="39" customFormat="1" x14ac:dyDescent="0.2">
      <c r="A18" s="423">
        <v>7140</v>
      </c>
      <c r="B18" s="440" t="s">
        <v>935</v>
      </c>
      <c r="C18" s="439">
        <v>0</v>
      </c>
      <c r="D18" s="439">
        <v>0</v>
      </c>
      <c r="E18" s="434">
        <f t="shared" si="0"/>
        <v>0</v>
      </c>
    </row>
    <row r="19" spans="1:5" s="39" customFormat="1" x14ac:dyDescent="0.2">
      <c r="A19" s="423">
        <v>7150</v>
      </c>
      <c r="B19" s="440" t="s">
        <v>934</v>
      </c>
      <c r="C19" s="439">
        <v>0</v>
      </c>
      <c r="D19" s="439">
        <v>0</v>
      </c>
      <c r="E19" s="434">
        <f t="shared" si="0"/>
        <v>0</v>
      </c>
    </row>
    <row r="20" spans="1:5" s="39" customFormat="1" x14ac:dyDescent="0.2">
      <c r="A20" s="423">
        <v>7160</v>
      </c>
      <c r="B20" s="440" t="s">
        <v>933</v>
      </c>
      <c r="C20" s="439">
        <v>0</v>
      </c>
      <c r="D20" s="439">
        <v>0</v>
      </c>
      <c r="E20" s="434">
        <f t="shared" si="0"/>
        <v>0</v>
      </c>
    </row>
    <row r="21" spans="1:5" s="39" customFormat="1" x14ac:dyDescent="0.2">
      <c r="A21" s="437">
        <v>7200</v>
      </c>
      <c r="B21" s="442" t="s">
        <v>932</v>
      </c>
      <c r="C21" s="439">
        <f>SUM(C22:C27)</f>
        <v>0</v>
      </c>
      <c r="D21" s="439">
        <f>SUM(D22:D27)</f>
        <v>0</v>
      </c>
      <c r="E21" s="434">
        <f t="shared" si="0"/>
        <v>0</v>
      </c>
    </row>
    <row r="22" spans="1:5" s="39" customFormat="1" ht="20.399999999999999" x14ac:dyDescent="0.2">
      <c r="A22" s="423">
        <v>7210</v>
      </c>
      <c r="B22" s="440" t="s">
        <v>931</v>
      </c>
      <c r="C22" s="439">
        <v>0</v>
      </c>
      <c r="D22" s="439">
        <v>0</v>
      </c>
      <c r="E22" s="434">
        <f t="shared" si="0"/>
        <v>0</v>
      </c>
    </row>
    <row r="23" spans="1:5" s="39" customFormat="1" ht="20.399999999999999" x14ac:dyDescent="0.2">
      <c r="A23" s="423">
        <v>7220</v>
      </c>
      <c r="B23" s="440" t="s">
        <v>930</v>
      </c>
      <c r="C23" s="439">
        <v>0</v>
      </c>
      <c r="D23" s="439">
        <v>0</v>
      </c>
      <c r="E23" s="434">
        <f t="shared" si="0"/>
        <v>0</v>
      </c>
    </row>
    <row r="24" spans="1:5" s="39" customFormat="1" ht="12.9" customHeight="1" x14ac:dyDescent="0.2">
      <c r="A24" s="423">
        <v>7230</v>
      </c>
      <c r="B24" s="438" t="s">
        <v>929</v>
      </c>
      <c r="C24" s="434">
        <v>0</v>
      </c>
      <c r="D24" s="434">
        <v>0</v>
      </c>
      <c r="E24" s="434">
        <f t="shared" si="0"/>
        <v>0</v>
      </c>
    </row>
    <row r="25" spans="1:5" s="39" customFormat="1" ht="20.399999999999999" x14ac:dyDescent="0.2">
      <c r="A25" s="423">
        <v>7240</v>
      </c>
      <c r="B25" s="438" t="s">
        <v>928</v>
      </c>
      <c r="C25" s="434">
        <v>0</v>
      </c>
      <c r="D25" s="434">
        <v>0</v>
      </c>
      <c r="E25" s="434">
        <f t="shared" si="0"/>
        <v>0</v>
      </c>
    </row>
    <row r="26" spans="1:5" s="39" customFormat="1" ht="20.399999999999999" x14ac:dyDescent="0.2">
      <c r="A26" s="423">
        <v>7250</v>
      </c>
      <c r="B26" s="438" t="s">
        <v>927</v>
      </c>
      <c r="C26" s="434">
        <v>0</v>
      </c>
      <c r="D26" s="434">
        <v>0</v>
      </c>
      <c r="E26" s="434">
        <f t="shared" si="0"/>
        <v>0</v>
      </c>
    </row>
    <row r="27" spans="1:5" s="39" customFormat="1" ht="20.399999999999999" x14ac:dyDescent="0.2">
      <c r="A27" s="423">
        <v>7260</v>
      </c>
      <c r="B27" s="438" t="s">
        <v>926</v>
      </c>
      <c r="C27" s="434">
        <v>0</v>
      </c>
      <c r="D27" s="434">
        <v>0</v>
      </c>
      <c r="E27" s="434">
        <f t="shared" si="0"/>
        <v>0</v>
      </c>
    </row>
    <row r="28" spans="1:5" s="39" customFormat="1" x14ac:dyDescent="0.2">
      <c r="A28" s="437">
        <v>7300</v>
      </c>
      <c r="B28" s="441" t="s">
        <v>925</v>
      </c>
      <c r="C28" s="434">
        <f>SUM(C29:C34)</f>
        <v>0</v>
      </c>
      <c r="D28" s="434">
        <f>SUM(D29:D34)</f>
        <v>0</v>
      </c>
      <c r="E28" s="434">
        <f t="shared" si="0"/>
        <v>0</v>
      </c>
    </row>
    <row r="29" spans="1:5" s="39" customFormat="1" x14ac:dyDescent="0.2">
      <c r="A29" s="423">
        <v>7310</v>
      </c>
      <c r="B29" s="438" t="s">
        <v>924</v>
      </c>
      <c r="C29" s="434">
        <v>0</v>
      </c>
      <c r="D29" s="434">
        <v>0</v>
      </c>
      <c r="E29" s="434">
        <f t="shared" si="0"/>
        <v>0</v>
      </c>
    </row>
    <row r="30" spans="1:5" s="39" customFormat="1" x14ac:dyDescent="0.2">
      <c r="A30" s="423">
        <v>7320</v>
      </c>
      <c r="B30" s="438" t="s">
        <v>923</v>
      </c>
      <c r="C30" s="434">
        <v>0</v>
      </c>
      <c r="D30" s="434">
        <v>0</v>
      </c>
      <c r="E30" s="434">
        <f t="shared" si="0"/>
        <v>0</v>
      </c>
    </row>
    <row r="31" spans="1:5" s="39" customFormat="1" x14ac:dyDescent="0.2">
      <c r="A31" s="423">
        <v>7330</v>
      </c>
      <c r="B31" s="438" t="s">
        <v>922</v>
      </c>
      <c r="C31" s="434">
        <v>0</v>
      </c>
      <c r="D31" s="434">
        <v>0</v>
      </c>
      <c r="E31" s="434">
        <f t="shared" si="0"/>
        <v>0</v>
      </c>
    </row>
    <row r="32" spans="1:5" s="39" customFormat="1" x14ac:dyDescent="0.2">
      <c r="A32" s="423">
        <v>7340</v>
      </c>
      <c r="B32" s="438" t="s">
        <v>921</v>
      </c>
      <c r="C32" s="434">
        <v>0</v>
      </c>
      <c r="D32" s="434">
        <v>0</v>
      </c>
      <c r="E32" s="434">
        <f t="shared" si="0"/>
        <v>0</v>
      </c>
    </row>
    <row r="33" spans="1:5" s="39" customFormat="1" x14ac:dyDescent="0.2">
      <c r="A33" s="423">
        <v>7350</v>
      </c>
      <c r="B33" s="438" t="s">
        <v>920</v>
      </c>
      <c r="C33" s="434">
        <v>0</v>
      </c>
      <c r="D33" s="434">
        <v>0</v>
      </c>
      <c r="E33" s="434">
        <f t="shared" si="0"/>
        <v>0</v>
      </c>
    </row>
    <row r="34" spans="1:5" s="39" customFormat="1" x14ac:dyDescent="0.2">
      <c r="A34" s="423">
        <v>7360</v>
      </c>
      <c r="B34" s="438" t="s">
        <v>919</v>
      </c>
      <c r="C34" s="434">
        <v>0</v>
      </c>
      <c r="D34" s="434">
        <v>0</v>
      </c>
      <c r="E34" s="434">
        <f t="shared" si="0"/>
        <v>0</v>
      </c>
    </row>
    <row r="35" spans="1:5" s="39" customFormat="1" x14ac:dyDescent="0.2">
      <c r="A35" s="437">
        <v>7400</v>
      </c>
      <c r="B35" s="441" t="s">
        <v>918</v>
      </c>
      <c r="C35" s="434">
        <f>SUM(C36:C37)</f>
        <v>0</v>
      </c>
      <c r="D35" s="434">
        <f>SUM(D36:D37)</f>
        <v>0</v>
      </c>
      <c r="E35" s="434">
        <f t="shared" si="0"/>
        <v>0</v>
      </c>
    </row>
    <row r="36" spans="1:5" s="39" customFormat="1" x14ac:dyDescent="0.2">
      <c r="A36" s="423">
        <v>7410</v>
      </c>
      <c r="B36" s="438" t="s">
        <v>917</v>
      </c>
      <c r="C36" s="434">
        <v>0</v>
      </c>
      <c r="D36" s="434">
        <v>0</v>
      </c>
      <c r="E36" s="434">
        <f t="shared" si="0"/>
        <v>0</v>
      </c>
    </row>
    <row r="37" spans="1:5" s="39" customFormat="1" x14ac:dyDescent="0.2">
      <c r="A37" s="423">
        <v>7420</v>
      </c>
      <c r="B37" s="438" t="s">
        <v>916</v>
      </c>
      <c r="C37" s="434">
        <v>0</v>
      </c>
      <c r="D37" s="434">
        <v>0</v>
      </c>
      <c r="E37" s="434">
        <f t="shared" si="0"/>
        <v>0</v>
      </c>
    </row>
    <row r="38" spans="1:5" s="39" customFormat="1" ht="20.399999999999999" x14ac:dyDescent="0.2">
      <c r="A38" s="437">
        <v>7500</v>
      </c>
      <c r="B38" s="441" t="s">
        <v>915</v>
      </c>
      <c r="C38" s="434">
        <f>SUM(C39:C40)</f>
        <v>0</v>
      </c>
      <c r="D38" s="434">
        <f>SUM(D39:D40)</f>
        <v>0</v>
      </c>
      <c r="E38" s="434">
        <f t="shared" si="0"/>
        <v>0</v>
      </c>
    </row>
    <row r="39" spans="1:5" s="39" customFormat="1" ht="20.399999999999999" x14ac:dyDescent="0.2">
      <c r="A39" s="423">
        <v>7510</v>
      </c>
      <c r="B39" s="438" t="s">
        <v>914</v>
      </c>
      <c r="C39" s="434">
        <v>0</v>
      </c>
      <c r="D39" s="434">
        <v>0</v>
      </c>
      <c r="E39" s="434">
        <f t="shared" si="0"/>
        <v>0</v>
      </c>
    </row>
    <row r="40" spans="1:5" s="39" customFormat="1" ht="20.399999999999999" x14ac:dyDescent="0.2">
      <c r="A40" s="423">
        <v>7520</v>
      </c>
      <c r="B40" s="438" t="s">
        <v>913</v>
      </c>
      <c r="C40" s="434">
        <v>0</v>
      </c>
      <c r="D40" s="434">
        <v>0</v>
      </c>
      <c r="E40" s="434">
        <f t="shared" si="0"/>
        <v>0</v>
      </c>
    </row>
    <row r="41" spans="1:5" s="39" customFormat="1" x14ac:dyDescent="0.2">
      <c r="A41" s="437">
        <v>7600</v>
      </c>
      <c r="B41" s="441" t="s">
        <v>912</v>
      </c>
      <c r="C41" s="434">
        <f>SUM(C42:C45)</f>
        <v>0</v>
      </c>
      <c r="D41" s="434">
        <f>SUM(D42:D45)</f>
        <v>0</v>
      </c>
      <c r="E41" s="434">
        <f t="shared" si="0"/>
        <v>0</v>
      </c>
    </row>
    <row r="42" spans="1:5" s="39" customFormat="1" x14ac:dyDescent="0.2">
      <c r="A42" s="423">
        <v>7610</v>
      </c>
      <c r="B42" s="440" t="s">
        <v>911</v>
      </c>
      <c r="C42" s="434">
        <v>0</v>
      </c>
      <c r="D42" s="434">
        <v>0</v>
      </c>
      <c r="E42" s="434">
        <f t="shared" si="0"/>
        <v>0</v>
      </c>
    </row>
    <row r="43" spans="1:5" s="39" customFormat="1" x14ac:dyDescent="0.2">
      <c r="A43" s="423">
        <v>7620</v>
      </c>
      <c r="B43" s="440" t="s">
        <v>910</v>
      </c>
      <c r="C43" s="434">
        <v>0</v>
      </c>
      <c r="D43" s="434">
        <v>0</v>
      </c>
      <c r="E43" s="434">
        <f t="shared" si="0"/>
        <v>0</v>
      </c>
    </row>
    <row r="44" spans="1:5" s="39" customFormat="1" x14ac:dyDescent="0.2">
      <c r="A44" s="423">
        <v>7630</v>
      </c>
      <c r="B44" s="440" t="s">
        <v>909</v>
      </c>
      <c r="C44" s="434">
        <v>0</v>
      </c>
      <c r="D44" s="434">
        <v>0</v>
      </c>
      <c r="E44" s="434">
        <f t="shared" si="0"/>
        <v>0</v>
      </c>
    </row>
    <row r="45" spans="1:5" s="39" customFormat="1" x14ac:dyDescent="0.2">
      <c r="A45" s="423">
        <v>7640</v>
      </c>
      <c r="B45" s="438" t="s">
        <v>908</v>
      </c>
      <c r="C45" s="434">
        <v>0</v>
      </c>
      <c r="D45" s="434">
        <v>0</v>
      </c>
      <c r="E45" s="434">
        <f t="shared" si="0"/>
        <v>0</v>
      </c>
    </row>
    <row r="46" spans="1:5" s="39" customFormat="1" x14ac:dyDescent="0.2">
      <c r="A46" s="423"/>
      <c r="B46" s="438"/>
      <c r="C46" s="434"/>
      <c r="D46" s="434"/>
      <c r="E46" s="434">
        <f t="shared" si="0"/>
        <v>0</v>
      </c>
    </row>
    <row r="47" spans="1:5" s="39" customFormat="1" x14ac:dyDescent="0.2">
      <c r="A47" s="437" t="s">
        <v>907</v>
      </c>
      <c r="B47" s="436" t="s">
        <v>906</v>
      </c>
      <c r="C47" s="434">
        <f>SUM(C48:C53)</f>
        <v>0</v>
      </c>
      <c r="D47" s="434">
        <f>SUM(D48:D53)</f>
        <v>0</v>
      </c>
      <c r="E47" s="434">
        <f t="shared" si="0"/>
        <v>0</v>
      </c>
    </row>
    <row r="48" spans="1:5" s="39" customFormat="1" x14ac:dyDescent="0.2">
      <c r="A48" s="423" t="s">
        <v>905</v>
      </c>
      <c r="B48" s="435" t="s">
        <v>904</v>
      </c>
      <c r="C48" s="434">
        <v>0</v>
      </c>
      <c r="D48" s="434">
        <v>0</v>
      </c>
      <c r="E48" s="434">
        <f t="shared" si="0"/>
        <v>0</v>
      </c>
    </row>
    <row r="49" spans="1:8" s="39" customFormat="1" x14ac:dyDescent="0.2">
      <c r="A49" s="423" t="s">
        <v>903</v>
      </c>
      <c r="B49" s="435" t="s">
        <v>902</v>
      </c>
      <c r="C49" s="434">
        <v>0</v>
      </c>
      <c r="D49" s="434">
        <v>0</v>
      </c>
      <c r="E49" s="434">
        <f t="shared" si="0"/>
        <v>0</v>
      </c>
    </row>
    <row r="50" spans="1:8" s="39" customFormat="1" x14ac:dyDescent="0.2">
      <c r="A50" s="423" t="s">
        <v>901</v>
      </c>
      <c r="B50" s="435" t="s">
        <v>900</v>
      </c>
      <c r="C50" s="434">
        <v>0</v>
      </c>
      <c r="D50" s="434">
        <v>0</v>
      </c>
      <c r="E50" s="434">
        <f t="shared" si="0"/>
        <v>0</v>
      </c>
    </row>
    <row r="51" spans="1:8" s="39" customFormat="1" x14ac:dyDescent="0.2">
      <c r="A51" s="423" t="s">
        <v>899</v>
      </c>
      <c r="B51" s="435" t="s">
        <v>898</v>
      </c>
      <c r="C51" s="434">
        <v>0</v>
      </c>
      <c r="D51" s="434">
        <v>0</v>
      </c>
      <c r="E51" s="434">
        <f t="shared" si="0"/>
        <v>0</v>
      </c>
    </row>
    <row r="52" spans="1:8" s="39" customFormat="1" x14ac:dyDescent="0.2">
      <c r="A52" s="423" t="s">
        <v>897</v>
      </c>
      <c r="B52" s="435" t="s">
        <v>896</v>
      </c>
      <c r="C52" s="434">
        <v>0</v>
      </c>
      <c r="D52" s="434">
        <v>0</v>
      </c>
      <c r="E52" s="434">
        <f t="shared" si="0"/>
        <v>0</v>
      </c>
    </row>
    <row r="53" spans="1:8" s="39" customFormat="1" x14ac:dyDescent="0.2">
      <c r="A53" s="423" t="s">
        <v>895</v>
      </c>
      <c r="B53" s="435" t="s">
        <v>894</v>
      </c>
      <c r="C53" s="434">
        <v>0</v>
      </c>
      <c r="D53" s="434">
        <v>0</v>
      </c>
      <c r="E53" s="434">
        <f t="shared" si="0"/>
        <v>0</v>
      </c>
    </row>
    <row r="54" spans="1:8" s="39" customFormat="1" ht="12" x14ac:dyDescent="0.25">
      <c r="A54" s="421" t="s">
        <v>893</v>
      </c>
      <c r="B54" s="58"/>
    </row>
    <row r="55" spans="1:8" s="39" customFormat="1" x14ac:dyDescent="0.2">
      <c r="A55" s="41"/>
      <c r="B55" s="58"/>
    </row>
    <row r="56" spans="1:8" s="39" customFormat="1" ht="13.2" x14ac:dyDescent="0.25">
      <c r="A56" s="433" t="s">
        <v>892</v>
      </c>
      <c r="B56" s="58"/>
    </row>
    <row r="57" spans="1:8" s="39" customFormat="1" ht="13.2" x14ac:dyDescent="0.25">
      <c r="A57" s="433"/>
    </row>
    <row r="58" spans="1:8" s="39" customFormat="1" ht="13.2" x14ac:dyDescent="0.2">
      <c r="A58" s="432">
        <v>8000</v>
      </c>
      <c r="B58" s="431" t="s">
        <v>891</v>
      </c>
    </row>
    <row r="59" spans="1:8" s="39" customFormat="1" x14ac:dyDescent="0.2">
      <c r="B59" s="479" t="s">
        <v>517</v>
      </c>
      <c r="C59" s="479"/>
      <c r="D59" s="479"/>
      <c r="E59" s="479"/>
      <c r="H59" s="43"/>
    </row>
    <row r="60" spans="1:8" s="39" customFormat="1" x14ac:dyDescent="0.2">
      <c r="A60" s="44" t="s">
        <v>469</v>
      </c>
      <c r="B60" s="44" t="s">
        <v>470</v>
      </c>
      <c r="C60" s="45" t="s">
        <v>471</v>
      </c>
      <c r="D60" s="45" t="s">
        <v>472</v>
      </c>
      <c r="E60" s="45" t="s">
        <v>473</v>
      </c>
      <c r="H60" s="43"/>
    </row>
    <row r="61" spans="1:8" s="39" customFormat="1" x14ac:dyDescent="0.2">
      <c r="A61" s="430">
        <v>8100</v>
      </c>
      <c r="B61" s="427" t="s">
        <v>890</v>
      </c>
      <c r="C61" s="48"/>
      <c r="D61" s="45"/>
      <c r="E61" s="45"/>
      <c r="H61" s="43"/>
    </row>
    <row r="62" spans="1:8" s="39" customFormat="1" x14ac:dyDescent="0.2">
      <c r="A62" s="429">
        <v>8110</v>
      </c>
      <c r="B62" s="47" t="s">
        <v>889</v>
      </c>
      <c r="C62" s="45">
        <v>91396948</v>
      </c>
      <c r="D62" s="45">
        <v>42623298.579999998</v>
      </c>
      <c r="E62" s="45">
        <f>+D62-C62</f>
        <v>-48773649.420000002</v>
      </c>
      <c r="F62" s="43"/>
      <c r="H62" s="43"/>
    </row>
    <row r="63" spans="1:8" s="39" customFormat="1" x14ac:dyDescent="0.2">
      <c r="A63" s="429">
        <v>8120</v>
      </c>
      <c r="B63" s="47" t="s">
        <v>888</v>
      </c>
      <c r="C63" s="45">
        <v>0</v>
      </c>
      <c r="D63" s="45">
        <v>42623298.579999998</v>
      </c>
      <c r="E63" s="45">
        <f>+D63-C63</f>
        <v>42623298.579999998</v>
      </c>
      <c r="F63" s="43"/>
      <c r="H63" s="43"/>
    </row>
    <row r="64" spans="1:8" s="39" customFormat="1" x14ac:dyDescent="0.2">
      <c r="A64" s="426">
        <v>8130</v>
      </c>
      <c r="B64" s="47" t="s">
        <v>887</v>
      </c>
      <c r="C64" s="45">
        <v>0</v>
      </c>
      <c r="D64" s="45">
        <v>40000000</v>
      </c>
      <c r="E64" s="45">
        <f>+D64-C64</f>
        <v>40000000</v>
      </c>
      <c r="F64" s="43"/>
      <c r="H64" s="43"/>
    </row>
    <row r="65" spans="1:8" s="39" customFormat="1" x14ac:dyDescent="0.2">
      <c r="A65" s="426">
        <v>8140</v>
      </c>
      <c r="B65" s="47" t="s">
        <v>886</v>
      </c>
      <c r="C65" s="45">
        <v>0</v>
      </c>
      <c r="D65" s="45">
        <v>88773649.420000002</v>
      </c>
      <c r="E65" s="45">
        <f>+D65-C65</f>
        <v>88773649.420000002</v>
      </c>
      <c r="F65" s="43"/>
      <c r="H65" s="43"/>
    </row>
    <row r="66" spans="1:8" s="39" customFormat="1" x14ac:dyDescent="0.2">
      <c r="A66" s="426">
        <v>8150</v>
      </c>
      <c r="B66" s="47" t="s">
        <v>885</v>
      </c>
      <c r="C66" s="45">
        <v>0</v>
      </c>
      <c r="D66" s="45">
        <v>88773649.420000002</v>
      </c>
      <c r="E66" s="45">
        <f>+D66-C66</f>
        <v>88773649.420000002</v>
      </c>
      <c r="F66" s="43"/>
      <c r="H66" s="43"/>
    </row>
    <row r="67" spans="1:8" s="39" customFormat="1" x14ac:dyDescent="0.2">
      <c r="A67" s="428">
        <v>8200</v>
      </c>
      <c r="B67" s="427" t="s">
        <v>884</v>
      </c>
      <c r="C67" s="45"/>
      <c r="D67" s="45"/>
      <c r="E67" s="45"/>
      <c r="F67" s="43"/>
      <c r="G67" s="43"/>
      <c r="H67" s="43"/>
    </row>
    <row r="68" spans="1:8" s="39" customFormat="1" x14ac:dyDescent="0.2">
      <c r="A68" s="426">
        <v>8210</v>
      </c>
      <c r="B68" s="47" t="s">
        <v>883</v>
      </c>
      <c r="C68" s="45">
        <v>91396948</v>
      </c>
      <c r="D68" s="45">
        <v>79188914.239999995</v>
      </c>
      <c r="E68" s="45">
        <f t="shared" ref="E68:E74" si="1">+D68-C68</f>
        <v>-12208033.760000005</v>
      </c>
      <c r="F68" s="43"/>
      <c r="G68" s="43"/>
      <c r="H68" s="43"/>
    </row>
    <row r="69" spans="1:8" s="39" customFormat="1" x14ac:dyDescent="0.2">
      <c r="A69" s="426">
        <v>8220</v>
      </c>
      <c r="B69" s="47" t="s">
        <v>882</v>
      </c>
      <c r="C69" s="45">
        <v>0</v>
      </c>
      <c r="D69" s="45">
        <v>79188914.239999995</v>
      </c>
      <c r="E69" s="45">
        <f t="shared" si="1"/>
        <v>79188914.239999995</v>
      </c>
      <c r="F69" s="43"/>
      <c r="G69" s="43"/>
      <c r="H69" s="43"/>
    </row>
    <row r="70" spans="1:8" s="39" customFormat="1" x14ac:dyDescent="0.2">
      <c r="A70" s="426">
        <v>8230</v>
      </c>
      <c r="B70" s="47" t="s">
        <v>881</v>
      </c>
      <c r="C70" s="45">
        <v>0</v>
      </c>
      <c r="D70" s="45">
        <v>40000000</v>
      </c>
      <c r="E70" s="45">
        <f t="shared" si="1"/>
        <v>40000000</v>
      </c>
      <c r="F70" s="43"/>
      <c r="G70" s="43"/>
      <c r="H70" s="43"/>
    </row>
    <row r="71" spans="1:8" s="39" customFormat="1" x14ac:dyDescent="0.2">
      <c r="A71" s="426">
        <v>8240</v>
      </c>
      <c r="B71" s="47" t="s">
        <v>880</v>
      </c>
      <c r="C71" s="45">
        <v>0</v>
      </c>
      <c r="D71" s="45">
        <v>52208033.760000005</v>
      </c>
      <c r="E71" s="45">
        <f t="shared" si="1"/>
        <v>52208033.760000005</v>
      </c>
      <c r="F71" s="43"/>
      <c r="G71" s="43"/>
      <c r="H71" s="43"/>
    </row>
    <row r="72" spans="1:8" s="39" customFormat="1" x14ac:dyDescent="0.2">
      <c r="A72" s="425">
        <v>8250</v>
      </c>
      <c r="B72" s="49" t="s">
        <v>879</v>
      </c>
      <c r="C72" s="44">
        <v>0</v>
      </c>
      <c r="D72" s="44">
        <v>51723385.820000008</v>
      </c>
      <c r="E72" s="44">
        <f>+D72-C72</f>
        <v>51723385.820000008</v>
      </c>
      <c r="F72" s="43"/>
      <c r="G72" s="43"/>
      <c r="H72" s="43"/>
    </row>
    <row r="73" spans="1:8" s="39" customFormat="1" x14ac:dyDescent="0.2">
      <c r="A73" s="424">
        <v>8260</v>
      </c>
      <c r="B73" s="51" t="s">
        <v>878</v>
      </c>
      <c r="C73" s="45">
        <v>0</v>
      </c>
      <c r="D73" s="45">
        <v>50530302.109999999</v>
      </c>
      <c r="E73" s="45">
        <f t="shared" si="1"/>
        <v>50530302.109999999</v>
      </c>
      <c r="F73" s="43"/>
      <c r="G73" s="43"/>
      <c r="H73" s="43"/>
    </row>
    <row r="74" spans="1:8" s="39" customFormat="1" x14ac:dyDescent="0.2">
      <c r="A74" s="423">
        <v>8270</v>
      </c>
      <c r="B74" s="422" t="s">
        <v>877</v>
      </c>
      <c r="C74" s="45">
        <v>0</v>
      </c>
      <c r="D74" s="45">
        <v>50530302.109999999</v>
      </c>
      <c r="E74" s="45">
        <f t="shared" si="1"/>
        <v>50530302.109999999</v>
      </c>
      <c r="F74" s="43"/>
      <c r="G74" s="43"/>
      <c r="H74" s="43"/>
    </row>
    <row r="75" spans="1:8" ht="12" x14ac:dyDescent="0.25">
      <c r="A75" s="421" t="s">
        <v>876</v>
      </c>
    </row>
  </sheetData>
  <mergeCells count="2">
    <mergeCell ref="B59:E59"/>
    <mergeCell ref="A5:F5"/>
  </mergeCells>
  <phoneticPr fontId="24" type="noConversion"/>
  <printOptions horizontalCentered="1"/>
  <pageMargins left="0.31496062992125984" right="0.31496062992125984" top="0.74803149606299213" bottom="0.74803149606299213" header="0.31496062992125984" footer="0.31496062992125984"/>
  <pageSetup scale="73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zoomScaleNormal="100" zoomScaleSheetLayoutView="100" workbookViewId="0"/>
  </sheetViews>
  <sheetFormatPr baseColWidth="10" defaultColWidth="42.109375" defaultRowHeight="10.199999999999999" x14ac:dyDescent="0.2"/>
  <cols>
    <col min="1" max="2" width="42.109375" style="6"/>
    <col min="3" max="3" width="18.6640625" style="6" bestFit="1" customWidth="1"/>
    <col min="4" max="4" width="17" style="6" bestFit="1" customWidth="1"/>
    <col min="5" max="5" width="9.109375" style="6" bestFit="1" customWidth="1"/>
    <col min="6" max="16384" width="42.109375" style="6"/>
  </cols>
  <sheetData>
    <row r="1" spans="1:8" x14ac:dyDescent="0.2">
      <c r="E1" s="5" t="s">
        <v>468</v>
      </c>
    </row>
    <row r="2" spans="1:8" ht="15" customHeight="1" x14ac:dyDescent="0.2">
      <c r="A2" s="14" t="s">
        <v>464</v>
      </c>
    </row>
    <row r="3" spans="1:8" x14ac:dyDescent="0.2">
      <c r="A3" s="3"/>
    </row>
    <row r="4" spans="1:8" s="39" customFormat="1" x14ac:dyDescent="0.2">
      <c r="A4" s="38" t="s">
        <v>500</v>
      </c>
    </row>
    <row r="5" spans="1:8" s="39" customFormat="1" ht="12.75" customHeight="1" x14ac:dyDescent="0.2">
      <c r="A5" s="480" t="s">
        <v>501</v>
      </c>
      <c r="B5" s="480"/>
      <c r="C5" s="480"/>
      <c r="D5" s="480"/>
      <c r="E5" s="480"/>
      <c r="H5" s="41"/>
    </row>
    <row r="6" spans="1:8" s="39" customFormat="1" x14ac:dyDescent="0.2">
      <c r="A6" s="40"/>
      <c r="B6" s="40"/>
      <c r="C6" s="40"/>
      <c r="D6" s="40"/>
      <c r="H6" s="41"/>
    </row>
    <row r="7" spans="1:8" s="39" customFormat="1" ht="13.2" x14ac:dyDescent="0.25">
      <c r="A7" s="41" t="s">
        <v>502</v>
      </c>
      <c r="B7" s="41"/>
      <c r="C7" s="41"/>
      <c r="D7" s="41"/>
    </row>
    <row r="8" spans="1:8" s="39" customFormat="1" x14ac:dyDescent="0.2">
      <c r="A8" s="41"/>
      <c r="B8" s="41"/>
      <c r="C8" s="41"/>
      <c r="D8" s="41"/>
    </row>
    <row r="9" spans="1:8" s="39" customFormat="1" x14ac:dyDescent="0.2">
      <c r="A9" s="42" t="s">
        <v>503</v>
      </c>
      <c r="B9" s="41"/>
      <c r="C9" s="41"/>
      <c r="D9" s="41"/>
    </row>
    <row r="10" spans="1:8" s="39" customFormat="1" ht="26.1" customHeight="1" x14ac:dyDescent="0.2">
      <c r="A10" s="56" t="s">
        <v>504</v>
      </c>
      <c r="B10" s="481" t="s">
        <v>505</v>
      </c>
      <c r="C10" s="481"/>
      <c r="D10" s="481"/>
      <c r="E10" s="481"/>
    </row>
    <row r="11" spans="1:8" s="39" customFormat="1" ht="12.9" customHeight="1" x14ac:dyDescent="0.2">
      <c r="A11" s="57" t="s">
        <v>506</v>
      </c>
      <c r="B11" s="57" t="s">
        <v>507</v>
      </c>
      <c r="C11" s="57"/>
      <c r="D11" s="57"/>
      <c r="E11" s="57"/>
    </row>
    <row r="12" spans="1:8" s="39" customFormat="1" ht="26.1" customHeight="1" x14ac:dyDescent="0.2">
      <c r="A12" s="57" t="s">
        <v>508</v>
      </c>
      <c r="B12" s="481" t="s">
        <v>509</v>
      </c>
      <c r="C12" s="481"/>
      <c r="D12" s="481"/>
      <c r="E12" s="481"/>
    </row>
    <row r="13" spans="1:8" s="39" customFormat="1" ht="26.1" customHeight="1" x14ac:dyDescent="0.2">
      <c r="A13" s="57" t="s">
        <v>510</v>
      </c>
      <c r="B13" s="481" t="s">
        <v>511</v>
      </c>
      <c r="C13" s="481"/>
      <c r="D13" s="481"/>
      <c r="E13" s="481"/>
    </row>
    <row r="14" spans="1:8" s="39" customFormat="1" ht="11.25" customHeight="1" x14ac:dyDescent="0.2">
      <c r="A14" s="41"/>
      <c r="B14" s="58"/>
      <c r="C14" s="58"/>
      <c r="D14" s="58"/>
      <c r="E14" s="58"/>
    </row>
    <row r="15" spans="1:8" s="39" customFormat="1" ht="26.1" customHeight="1" x14ac:dyDescent="0.2">
      <c r="A15" s="56" t="s">
        <v>512</v>
      </c>
      <c r="B15" s="57" t="s">
        <v>513</v>
      </c>
    </row>
    <row r="16" spans="1:8" s="39" customFormat="1" ht="12.9" customHeight="1" x14ac:dyDescent="0.2">
      <c r="A16" s="57" t="s">
        <v>514</v>
      </c>
    </row>
    <row r="17" spans="1:8" s="39" customFormat="1" x14ac:dyDescent="0.2">
      <c r="A17" s="41"/>
    </row>
    <row r="18" spans="1:8" s="39" customFormat="1" x14ac:dyDescent="0.2">
      <c r="A18" s="41" t="s">
        <v>515</v>
      </c>
      <c r="B18" s="41"/>
      <c r="C18" s="41"/>
      <c r="D18" s="41"/>
    </row>
    <row r="19" spans="1:8" s="39" customFormat="1" x14ac:dyDescent="0.2">
      <c r="A19" s="41"/>
      <c r="B19" s="41"/>
      <c r="C19" s="41"/>
      <c r="D19" s="41"/>
    </row>
    <row r="20" spans="1:8" s="39" customFormat="1" x14ac:dyDescent="0.2">
      <c r="A20" s="41"/>
      <c r="B20" s="41"/>
      <c r="C20" s="41"/>
      <c r="D20" s="41"/>
    </row>
    <row r="21" spans="1:8" s="39" customFormat="1" x14ac:dyDescent="0.2">
      <c r="A21" s="42" t="s">
        <v>516</v>
      </c>
    </row>
    <row r="22" spans="1:8" s="39" customFormat="1" x14ac:dyDescent="0.2">
      <c r="B22" s="479" t="s">
        <v>517</v>
      </c>
      <c r="C22" s="479"/>
      <c r="D22" s="479"/>
      <c r="E22" s="479"/>
      <c r="H22" s="43"/>
    </row>
    <row r="23" spans="1:8" s="39" customFormat="1" x14ac:dyDescent="0.2">
      <c r="A23" s="44" t="s">
        <v>469</v>
      </c>
      <c r="B23" s="44" t="s">
        <v>470</v>
      </c>
      <c r="C23" s="45" t="s">
        <v>471</v>
      </c>
      <c r="D23" s="45" t="s">
        <v>472</v>
      </c>
      <c r="E23" s="45" t="s">
        <v>473</v>
      </c>
      <c r="H23" s="43"/>
    </row>
    <row r="24" spans="1:8" s="39" customFormat="1" x14ac:dyDescent="0.2">
      <c r="A24" s="46" t="s">
        <v>518</v>
      </c>
      <c r="B24" s="47" t="s">
        <v>519</v>
      </c>
      <c r="C24" s="48"/>
      <c r="D24" s="45"/>
      <c r="E24" s="45"/>
      <c r="H24" s="43"/>
    </row>
    <row r="25" spans="1:8" s="39" customFormat="1" x14ac:dyDescent="0.2">
      <c r="A25" s="46" t="s">
        <v>520</v>
      </c>
      <c r="B25" s="47" t="s">
        <v>521</v>
      </c>
      <c r="C25" s="48"/>
      <c r="D25" s="45"/>
      <c r="E25" s="45"/>
      <c r="F25" s="43"/>
      <c r="H25" s="43"/>
    </row>
    <row r="26" spans="1:8" s="39" customFormat="1" x14ac:dyDescent="0.2">
      <c r="A26" s="46" t="s">
        <v>522</v>
      </c>
      <c r="B26" s="47" t="s">
        <v>523</v>
      </c>
      <c r="C26" s="48"/>
      <c r="D26" s="45"/>
      <c r="E26" s="45"/>
      <c r="F26" s="43"/>
      <c r="H26" s="43"/>
    </row>
    <row r="27" spans="1:8" s="39" customFormat="1" x14ac:dyDescent="0.2">
      <c r="A27" s="47" t="s">
        <v>524</v>
      </c>
      <c r="B27" s="47" t="s">
        <v>525</v>
      </c>
      <c r="C27" s="48"/>
      <c r="D27" s="45"/>
      <c r="E27" s="45"/>
      <c r="F27" s="43"/>
      <c r="H27" s="43"/>
    </row>
    <row r="28" spans="1:8" s="39" customFormat="1" x14ac:dyDescent="0.2">
      <c r="A28" s="47" t="s">
        <v>526</v>
      </c>
      <c r="B28" s="47" t="s">
        <v>527</v>
      </c>
      <c r="C28" s="48"/>
      <c r="D28" s="45"/>
      <c r="E28" s="45"/>
      <c r="F28" s="43"/>
      <c r="H28" s="43"/>
    </row>
    <row r="29" spans="1:8" s="39" customFormat="1" x14ac:dyDescent="0.2">
      <c r="A29" s="47" t="s">
        <v>528</v>
      </c>
      <c r="B29" s="47" t="s">
        <v>529</v>
      </c>
      <c r="C29" s="48"/>
      <c r="D29" s="45"/>
      <c r="E29" s="45"/>
      <c r="F29" s="43"/>
      <c r="H29" s="43"/>
    </row>
    <row r="30" spans="1:8" s="39" customFormat="1" x14ac:dyDescent="0.2">
      <c r="A30" s="47" t="s">
        <v>530</v>
      </c>
      <c r="B30" s="47" t="s">
        <v>531</v>
      </c>
      <c r="C30" s="48"/>
      <c r="D30" s="45"/>
      <c r="E30" s="45"/>
      <c r="F30" s="43"/>
      <c r="G30" s="43"/>
      <c r="H30" s="43"/>
    </row>
    <row r="31" spans="1:8" s="39" customFormat="1" x14ac:dyDescent="0.2">
      <c r="A31" s="47" t="s">
        <v>532</v>
      </c>
      <c r="B31" s="47" t="s">
        <v>533</v>
      </c>
      <c r="C31" s="48"/>
      <c r="D31" s="45"/>
      <c r="E31" s="45"/>
      <c r="F31" s="43"/>
      <c r="G31" s="43"/>
      <c r="H31" s="43"/>
    </row>
    <row r="32" spans="1:8" s="39" customFormat="1" x14ac:dyDescent="0.2">
      <c r="A32" s="47" t="s">
        <v>534</v>
      </c>
      <c r="B32" s="47" t="s">
        <v>535</v>
      </c>
      <c r="C32" s="48"/>
      <c r="D32" s="45"/>
      <c r="E32" s="45"/>
      <c r="F32" s="43"/>
      <c r="G32" s="43"/>
      <c r="H32" s="43"/>
    </row>
    <row r="33" spans="1:8" s="39" customFormat="1" x14ac:dyDescent="0.2">
      <c r="A33" s="47" t="s">
        <v>536</v>
      </c>
      <c r="B33" s="47" t="s">
        <v>537</v>
      </c>
      <c r="C33" s="48"/>
      <c r="D33" s="45"/>
      <c r="E33" s="45"/>
      <c r="F33" s="43"/>
      <c r="G33" s="43"/>
      <c r="H33" s="43"/>
    </row>
    <row r="34" spans="1:8" s="39" customFormat="1" x14ac:dyDescent="0.2">
      <c r="A34" s="47" t="s">
        <v>538</v>
      </c>
      <c r="B34" s="47" t="s">
        <v>539</v>
      </c>
      <c r="C34" s="48"/>
      <c r="D34" s="45"/>
      <c r="E34" s="45"/>
      <c r="F34" s="43"/>
      <c r="G34" s="43"/>
      <c r="H34" s="43"/>
    </row>
    <row r="35" spans="1:8" s="39" customFormat="1" x14ac:dyDescent="0.2">
      <c r="A35" s="49" t="s">
        <v>540</v>
      </c>
      <c r="B35" s="49" t="s">
        <v>541</v>
      </c>
      <c r="C35" s="50"/>
      <c r="D35" s="44"/>
      <c r="E35" s="44"/>
      <c r="F35" s="43"/>
      <c r="G35" s="43"/>
      <c r="H35" s="43"/>
    </row>
    <row r="36" spans="1:8" s="39" customFormat="1" x14ac:dyDescent="0.2">
      <c r="A36" s="51" t="s">
        <v>542</v>
      </c>
      <c r="B36" s="51" t="s">
        <v>542</v>
      </c>
      <c r="C36" s="45"/>
      <c r="D36" s="45"/>
      <c r="E36" s="45"/>
      <c r="F36" s="43"/>
      <c r="G36" s="43"/>
      <c r="H36" s="43"/>
    </row>
    <row r="37" spans="1:8" s="39" customFormat="1" x14ac:dyDescent="0.2">
      <c r="B37" s="52" t="s">
        <v>543</v>
      </c>
      <c r="C37" s="53"/>
      <c r="D37" s="53"/>
      <c r="E37" s="53"/>
      <c r="F37" s="43"/>
      <c r="G37" s="43"/>
      <c r="H37" s="43"/>
    </row>
    <row r="38" spans="1:8" s="39" customFormat="1" x14ac:dyDescent="0.2">
      <c r="B38" s="54"/>
      <c r="C38" s="55"/>
      <c r="D38" s="55"/>
      <c r="E38" s="55"/>
      <c r="F38" s="43"/>
      <c r="G38" s="43"/>
      <c r="H38" s="43"/>
    </row>
  </sheetData>
  <mergeCells count="5">
    <mergeCell ref="A5:E5"/>
    <mergeCell ref="B10:E10"/>
    <mergeCell ref="B22:E22"/>
    <mergeCell ref="B12:E12"/>
    <mergeCell ref="B13:E13"/>
  </mergeCells>
  <phoneticPr fontId="24" type="noConversion"/>
  <pageMargins left="0.70866141732283472" right="0.70866141732283472" top="0.74803149606299213" bottom="0.74803149606299213" header="0.31496062992125984" footer="0.31496062992125984"/>
  <pageSetup scale="1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7" width="17.6640625" style="7" customWidth="1"/>
    <col min="8" max="9" width="18.6640625" style="6" customWidth="1"/>
    <col min="10" max="10" width="11.44140625" style="6" customWidth="1"/>
    <col min="11" max="16384" width="11.44140625" style="6"/>
  </cols>
  <sheetData>
    <row r="1" spans="1:10" x14ac:dyDescent="0.2">
      <c r="A1" s="3" t="s">
        <v>467</v>
      </c>
      <c r="B1" s="3"/>
      <c r="I1" s="5"/>
    </row>
    <row r="2" spans="1:10" x14ac:dyDescent="0.2">
      <c r="A2" s="3" t="s">
        <v>563</v>
      </c>
      <c r="B2" s="3"/>
    </row>
    <row r="3" spans="1:10" x14ac:dyDescent="0.2">
      <c r="J3" s="8"/>
    </row>
    <row r="4" spans="1:10" x14ac:dyDescent="0.2">
      <c r="J4" s="8"/>
    </row>
    <row r="5" spans="1:10" ht="11.25" customHeight="1" x14ac:dyDescent="0.2">
      <c r="A5" s="210" t="s">
        <v>709</v>
      </c>
      <c r="B5" s="223"/>
      <c r="E5" s="261"/>
      <c r="F5" s="261"/>
      <c r="I5" s="263" t="s">
        <v>692</v>
      </c>
    </row>
    <row r="6" spans="1:10" x14ac:dyDescent="0.2">
      <c r="A6" s="262"/>
      <c r="B6" s="262"/>
      <c r="C6" s="261"/>
      <c r="D6" s="261"/>
      <c r="E6" s="261"/>
      <c r="F6" s="261"/>
    </row>
    <row r="7" spans="1:10" ht="15" customHeight="1" x14ac:dyDescent="0.2">
      <c r="A7" s="221" t="s">
        <v>469</v>
      </c>
      <c r="B7" s="220" t="s">
        <v>470</v>
      </c>
      <c r="C7" s="260" t="s">
        <v>691</v>
      </c>
      <c r="D7" s="260" t="s">
        <v>690</v>
      </c>
      <c r="E7" s="260" t="s">
        <v>689</v>
      </c>
      <c r="F7" s="260" t="s">
        <v>688</v>
      </c>
      <c r="G7" s="259" t="s">
        <v>687</v>
      </c>
      <c r="H7" s="220" t="s">
        <v>686</v>
      </c>
      <c r="I7" s="220" t="s">
        <v>685</v>
      </c>
    </row>
    <row r="8" spans="1:10" x14ac:dyDescent="0.2">
      <c r="A8" s="230" t="s">
        <v>943</v>
      </c>
      <c r="B8" s="269"/>
      <c r="C8" s="215"/>
      <c r="D8" s="267"/>
      <c r="E8" s="267"/>
      <c r="F8" s="267"/>
      <c r="G8" s="266"/>
      <c r="H8" s="257"/>
      <c r="I8" s="265"/>
    </row>
    <row r="9" spans="1:10" x14ac:dyDescent="0.2">
      <c r="A9" s="230"/>
      <c r="B9" s="269"/>
      <c r="C9" s="215"/>
      <c r="D9" s="215"/>
      <c r="E9" s="267"/>
      <c r="F9" s="267"/>
      <c r="G9" s="266"/>
      <c r="H9" s="257"/>
      <c r="I9" s="265"/>
    </row>
    <row r="10" spans="1:10" x14ac:dyDescent="0.2">
      <c r="A10" s="230"/>
      <c r="B10" s="269"/>
      <c r="C10" s="268"/>
      <c r="D10" s="267"/>
      <c r="E10" s="267"/>
      <c r="F10" s="267"/>
      <c r="G10" s="266"/>
      <c r="H10" s="257"/>
      <c r="I10" s="265"/>
    </row>
    <row r="11" spans="1:10" x14ac:dyDescent="0.2">
      <c r="A11" s="230"/>
      <c r="B11" s="269"/>
      <c r="C11" s="268"/>
      <c r="D11" s="267"/>
      <c r="E11" s="267"/>
      <c r="F11" s="267"/>
      <c r="G11" s="266"/>
      <c r="H11" s="257"/>
      <c r="I11" s="265"/>
    </row>
    <row r="12" spans="1:10" x14ac:dyDescent="0.2">
      <c r="A12" s="246"/>
      <c r="B12" s="246" t="s">
        <v>708</v>
      </c>
      <c r="C12" s="245">
        <f>SUM(C8:C11)</f>
        <v>0</v>
      </c>
      <c r="D12" s="245">
        <f>SUM(D8:D11)</f>
        <v>0</v>
      </c>
      <c r="E12" s="245">
        <f>SUM(E8:E11)</f>
        <v>0</v>
      </c>
      <c r="F12" s="245">
        <f>SUM(F8:F11)</f>
        <v>0</v>
      </c>
      <c r="G12" s="245">
        <f>SUM(G8:G11)</f>
        <v>0</v>
      </c>
      <c r="H12" s="237"/>
      <c r="I12" s="237"/>
    </row>
    <row r="13" spans="1:10" x14ac:dyDescent="0.2">
      <c r="A13" s="60"/>
      <c r="B13" s="60"/>
      <c r="C13" s="224"/>
      <c r="D13" s="224"/>
      <c r="E13" s="224"/>
      <c r="F13" s="224"/>
      <c r="G13" s="224"/>
      <c r="H13" s="60"/>
      <c r="I13" s="60"/>
    </row>
    <row r="14" spans="1:10" x14ac:dyDescent="0.2">
      <c r="A14" s="60"/>
      <c r="B14" s="60"/>
      <c r="C14" s="224"/>
      <c r="D14" s="224"/>
      <c r="E14" s="224"/>
      <c r="F14" s="224"/>
      <c r="G14" s="224"/>
      <c r="H14" s="60"/>
      <c r="I14" s="60"/>
    </row>
    <row r="15" spans="1:10" ht="11.25" customHeight="1" x14ac:dyDescent="0.2">
      <c r="A15" s="210" t="s">
        <v>707</v>
      </c>
      <c r="B15" s="223"/>
      <c r="E15" s="261"/>
      <c r="F15" s="261"/>
      <c r="I15" s="263" t="s">
        <v>692</v>
      </c>
    </row>
    <row r="16" spans="1:10" x14ac:dyDescent="0.2">
      <c r="A16" s="262"/>
      <c r="B16" s="262"/>
      <c r="C16" s="261"/>
      <c r="D16" s="261"/>
      <c r="E16" s="261"/>
      <c r="F16" s="261"/>
    </row>
    <row r="17" spans="1:9" ht="15" customHeight="1" x14ac:dyDescent="0.2">
      <c r="A17" s="221" t="s">
        <v>469</v>
      </c>
      <c r="B17" s="220" t="s">
        <v>470</v>
      </c>
      <c r="C17" s="260" t="s">
        <v>691</v>
      </c>
      <c r="D17" s="260" t="s">
        <v>690</v>
      </c>
      <c r="E17" s="260" t="s">
        <v>689</v>
      </c>
      <c r="F17" s="260" t="s">
        <v>688</v>
      </c>
      <c r="G17" s="259" t="s">
        <v>687</v>
      </c>
      <c r="H17" s="220" t="s">
        <v>686</v>
      </c>
      <c r="I17" s="220" t="s">
        <v>685</v>
      </c>
    </row>
    <row r="18" spans="1:9" x14ac:dyDescent="0.2">
      <c r="A18" s="216" t="s">
        <v>943</v>
      </c>
      <c r="B18" s="216"/>
      <c r="C18" s="215"/>
      <c r="D18" s="258"/>
      <c r="E18" s="258"/>
      <c r="F18" s="258"/>
      <c r="G18" s="258"/>
      <c r="H18" s="257"/>
      <c r="I18" s="257"/>
    </row>
    <row r="19" spans="1:9" x14ac:dyDescent="0.2">
      <c r="A19" s="216"/>
      <c r="B19" s="216"/>
      <c r="C19" s="215"/>
      <c r="D19" s="258"/>
      <c r="E19" s="258"/>
      <c r="F19" s="258"/>
      <c r="G19" s="258"/>
      <c r="H19" s="257"/>
      <c r="I19" s="257"/>
    </row>
    <row r="20" spans="1:9" x14ac:dyDescent="0.2">
      <c r="A20" s="216"/>
      <c r="B20" s="216"/>
      <c r="C20" s="215"/>
      <c r="D20" s="258"/>
      <c r="E20" s="258"/>
      <c r="F20" s="258"/>
      <c r="G20" s="258"/>
      <c r="H20" s="257"/>
      <c r="I20" s="257"/>
    </row>
    <row r="21" spans="1:9" x14ac:dyDescent="0.2">
      <c r="A21" s="216"/>
      <c r="B21" s="216"/>
      <c r="C21" s="215"/>
      <c r="D21" s="258"/>
      <c r="E21" s="258"/>
      <c r="F21" s="258"/>
      <c r="G21" s="258"/>
      <c r="H21" s="257"/>
      <c r="I21" s="257"/>
    </row>
    <row r="22" spans="1:9" x14ac:dyDescent="0.2">
      <c r="A22" s="62"/>
      <c r="B22" s="62" t="s">
        <v>706</v>
      </c>
      <c r="C22" s="237">
        <f>SUM(C18:C21)</f>
        <v>0</v>
      </c>
      <c r="D22" s="237">
        <f>SUM(D18:D21)</f>
        <v>0</v>
      </c>
      <c r="E22" s="237">
        <f>SUM(E18:E21)</f>
        <v>0</v>
      </c>
      <c r="F22" s="237">
        <f>SUM(F18:F21)</f>
        <v>0</v>
      </c>
      <c r="G22" s="237">
        <f>SUM(G18:G21)</f>
        <v>0</v>
      </c>
      <c r="H22" s="237"/>
      <c r="I22" s="237"/>
    </row>
    <row r="25" spans="1:9" x14ac:dyDescent="0.2">
      <c r="A25" s="210" t="s">
        <v>705</v>
      </c>
      <c r="B25" s="223"/>
      <c r="E25" s="261"/>
      <c r="F25" s="261"/>
      <c r="I25" s="263" t="s">
        <v>692</v>
      </c>
    </row>
    <row r="26" spans="1:9" x14ac:dyDescent="0.2">
      <c r="A26" s="262"/>
      <c r="B26" s="262"/>
      <c r="C26" s="261"/>
      <c r="D26" s="261"/>
      <c r="E26" s="261"/>
      <c r="F26" s="261"/>
    </row>
    <row r="27" spans="1:9" x14ac:dyDescent="0.2">
      <c r="A27" s="221" t="s">
        <v>469</v>
      </c>
      <c r="B27" s="220" t="s">
        <v>470</v>
      </c>
      <c r="C27" s="260" t="s">
        <v>691</v>
      </c>
      <c r="D27" s="260" t="s">
        <v>690</v>
      </c>
      <c r="E27" s="260" t="s">
        <v>689</v>
      </c>
      <c r="F27" s="260" t="s">
        <v>688</v>
      </c>
      <c r="G27" s="259" t="s">
        <v>687</v>
      </c>
      <c r="H27" s="220" t="s">
        <v>686</v>
      </c>
      <c r="I27" s="220" t="s">
        <v>685</v>
      </c>
    </row>
    <row r="28" spans="1:9" x14ac:dyDescent="0.2">
      <c r="A28" s="216" t="s">
        <v>943</v>
      </c>
      <c r="B28" s="216"/>
      <c r="C28" s="215"/>
      <c r="D28" s="258"/>
      <c r="E28" s="258"/>
      <c r="F28" s="258"/>
      <c r="G28" s="258"/>
      <c r="H28" s="257"/>
      <c r="I28" s="257"/>
    </row>
    <row r="29" spans="1:9" x14ac:dyDescent="0.2">
      <c r="A29" s="216"/>
      <c r="B29" s="216"/>
      <c r="C29" s="215"/>
      <c r="D29" s="258"/>
      <c r="E29" s="258"/>
      <c r="F29" s="258"/>
      <c r="G29" s="258"/>
      <c r="H29" s="257"/>
      <c r="I29" s="257"/>
    </row>
    <row r="30" spans="1:9" x14ac:dyDescent="0.2">
      <c r="A30" s="216"/>
      <c r="B30" s="216"/>
      <c r="C30" s="215"/>
      <c r="D30" s="258"/>
      <c r="E30" s="258"/>
      <c r="F30" s="258"/>
      <c r="G30" s="258"/>
      <c r="H30" s="257"/>
      <c r="I30" s="257"/>
    </row>
    <row r="31" spans="1:9" x14ac:dyDescent="0.2">
      <c r="A31" s="216"/>
      <c r="B31" s="216"/>
      <c r="C31" s="215"/>
      <c r="D31" s="258"/>
      <c r="E31" s="258"/>
      <c r="F31" s="258"/>
      <c r="G31" s="258"/>
      <c r="H31" s="257"/>
      <c r="I31" s="257"/>
    </row>
    <row r="32" spans="1:9" x14ac:dyDescent="0.2">
      <c r="A32" s="62"/>
      <c r="B32" s="62" t="s">
        <v>704</v>
      </c>
      <c r="C32" s="237">
        <f>SUM(C28:C31)</f>
        <v>0</v>
      </c>
      <c r="D32" s="237">
        <f>SUM(D28:D31)</f>
        <v>0</v>
      </c>
      <c r="E32" s="237">
        <f>SUM(E28:E31)</f>
        <v>0</v>
      </c>
      <c r="F32" s="237">
        <f>SUM(F28:F31)</f>
        <v>0</v>
      </c>
      <c r="G32" s="237">
        <f>SUM(G28:G31)</f>
        <v>0</v>
      </c>
      <c r="H32" s="237"/>
      <c r="I32" s="237"/>
    </row>
    <row r="35" spans="1:9" x14ac:dyDescent="0.2">
      <c r="A35" s="210" t="s">
        <v>703</v>
      </c>
      <c r="B35" s="223"/>
      <c r="E35" s="261"/>
      <c r="F35" s="261"/>
      <c r="I35" s="263" t="s">
        <v>692</v>
      </c>
    </row>
    <row r="36" spans="1:9" x14ac:dyDescent="0.2">
      <c r="A36" s="262"/>
      <c r="B36" s="262"/>
      <c r="C36" s="261"/>
      <c r="D36" s="261"/>
      <c r="E36" s="261"/>
      <c r="F36" s="261"/>
    </row>
    <row r="37" spans="1:9" x14ac:dyDescent="0.2">
      <c r="A37" s="221" t="s">
        <v>469</v>
      </c>
      <c r="B37" s="220" t="s">
        <v>470</v>
      </c>
      <c r="C37" s="260" t="s">
        <v>691</v>
      </c>
      <c r="D37" s="260" t="s">
        <v>690</v>
      </c>
      <c r="E37" s="260" t="s">
        <v>689</v>
      </c>
      <c r="F37" s="260" t="s">
        <v>688</v>
      </c>
      <c r="G37" s="259" t="s">
        <v>687</v>
      </c>
      <c r="H37" s="220" t="s">
        <v>686</v>
      </c>
      <c r="I37" s="220" t="s">
        <v>685</v>
      </c>
    </row>
    <row r="38" spans="1:9" x14ac:dyDescent="0.2">
      <c r="A38" s="216" t="s">
        <v>943</v>
      </c>
      <c r="B38" s="216"/>
      <c r="C38" s="215"/>
      <c r="D38" s="258"/>
      <c r="E38" s="258"/>
      <c r="F38" s="258"/>
      <c r="G38" s="258"/>
      <c r="H38" s="257"/>
      <c r="I38" s="257"/>
    </row>
    <row r="39" spans="1:9" x14ac:dyDescent="0.2">
      <c r="A39" s="216"/>
      <c r="B39" s="216"/>
      <c r="C39" s="215"/>
      <c r="D39" s="258"/>
      <c r="E39" s="258"/>
      <c r="F39" s="258"/>
      <c r="G39" s="258"/>
      <c r="H39" s="257"/>
      <c r="I39" s="257"/>
    </row>
    <row r="40" spans="1:9" x14ac:dyDescent="0.2">
      <c r="A40" s="216"/>
      <c r="B40" s="216"/>
      <c r="C40" s="215"/>
      <c r="D40" s="258"/>
      <c r="E40" s="258"/>
      <c r="F40" s="258"/>
      <c r="G40" s="258"/>
      <c r="H40" s="257"/>
      <c r="I40" s="257"/>
    </row>
    <row r="41" spans="1:9" x14ac:dyDescent="0.2">
      <c r="A41" s="216"/>
      <c r="B41" s="216"/>
      <c r="C41" s="215"/>
      <c r="D41" s="258"/>
      <c r="E41" s="258"/>
      <c r="F41" s="258"/>
      <c r="G41" s="258"/>
      <c r="H41" s="257"/>
      <c r="I41" s="257"/>
    </row>
    <row r="42" spans="1:9" x14ac:dyDescent="0.2">
      <c r="A42" s="62"/>
      <c r="B42" s="62" t="s">
        <v>702</v>
      </c>
      <c r="C42" s="237">
        <f>SUM(C38:C41)</f>
        <v>0</v>
      </c>
      <c r="D42" s="237">
        <f>SUM(D38:D41)</f>
        <v>0</v>
      </c>
      <c r="E42" s="237">
        <f>SUM(E38:E41)</f>
        <v>0</v>
      </c>
      <c r="F42" s="237">
        <f>SUM(F38:F41)</f>
        <v>0</v>
      </c>
      <c r="G42" s="237">
        <f>SUM(G38:G41)</f>
        <v>0</v>
      </c>
      <c r="H42" s="237"/>
      <c r="I42" s="237"/>
    </row>
    <row r="45" spans="1:9" x14ac:dyDescent="0.2">
      <c r="A45" s="210" t="s">
        <v>701</v>
      </c>
      <c r="B45" s="223"/>
      <c r="C45" s="261"/>
      <c r="D45" s="261"/>
      <c r="E45" s="261"/>
      <c r="F45" s="261"/>
    </row>
    <row r="46" spans="1:9" x14ac:dyDescent="0.2">
      <c r="A46" s="262"/>
      <c r="B46" s="262"/>
      <c r="C46" s="261"/>
      <c r="D46" s="261"/>
      <c r="E46" s="261"/>
      <c r="F46" s="261"/>
    </row>
    <row r="47" spans="1:9" x14ac:dyDescent="0.2">
      <c r="A47" s="221" t="s">
        <v>469</v>
      </c>
      <c r="B47" s="220" t="s">
        <v>470</v>
      </c>
      <c r="C47" s="260" t="s">
        <v>691</v>
      </c>
      <c r="D47" s="260" t="s">
        <v>690</v>
      </c>
      <c r="E47" s="260" t="s">
        <v>689</v>
      </c>
      <c r="F47" s="260" t="s">
        <v>688</v>
      </c>
      <c r="G47" s="259" t="s">
        <v>687</v>
      </c>
      <c r="H47" s="220" t="s">
        <v>686</v>
      </c>
      <c r="I47" s="220" t="s">
        <v>685</v>
      </c>
    </row>
    <row r="48" spans="1:9" ht="51" x14ac:dyDescent="0.2">
      <c r="A48" s="216" t="s">
        <v>1262</v>
      </c>
      <c r="B48" s="216" t="s">
        <v>1263</v>
      </c>
      <c r="C48" s="215">
        <v>5282558.3899999997</v>
      </c>
      <c r="D48" s="258"/>
      <c r="E48" s="258"/>
      <c r="F48" s="258"/>
      <c r="G48" s="258">
        <v>5282558.3899999997</v>
      </c>
      <c r="H48" s="257" t="s">
        <v>1266</v>
      </c>
      <c r="I48" s="257" t="s">
        <v>1267</v>
      </c>
    </row>
    <row r="49" spans="1:11" ht="30.6" x14ac:dyDescent="0.2">
      <c r="A49" s="216" t="s">
        <v>1264</v>
      </c>
      <c r="B49" s="216" t="s">
        <v>1265</v>
      </c>
      <c r="C49" s="215">
        <v>10974895</v>
      </c>
      <c r="D49" s="258"/>
      <c r="E49" s="258"/>
      <c r="F49" s="258"/>
      <c r="G49" s="258">
        <v>10974895</v>
      </c>
      <c r="H49" s="257" t="s">
        <v>1268</v>
      </c>
      <c r="I49" s="257" t="s">
        <v>174</v>
      </c>
    </row>
    <row r="50" spans="1:11" x14ac:dyDescent="0.2">
      <c r="A50" s="216"/>
      <c r="B50" s="216"/>
      <c r="C50" s="215"/>
      <c r="D50" s="258"/>
      <c r="E50" s="258"/>
      <c r="F50" s="258"/>
      <c r="G50" s="258"/>
      <c r="H50" s="257"/>
      <c r="I50" s="257"/>
    </row>
    <row r="51" spans="1:11" x14ac:dyDescent="0.2">
      <c r="A51" s="216"/>
      <c r="B51" s="216"/>
      <c r="C51" s="215"/>
      <c r="D51" s="258"/>
      <c r="E51" s="258"/>
      <c r="F51" s="258"/>
      <c r="G51" s="258"/>
      <c r="H51" s="257"/>
      <c r="I51" s="257"/>
    </row>
    <row r="52" spans="1:11" x14ac:dyDescent="0.2">
      <c r="A52" s="62"/>
      <c r="B52" s="62" t="s">
        <v>700</v>
      </c>
      <c r="C52" s="237">
        <f>SUM(C48:C51)</f>
        <v>16257453.390000001</v>
      </c>
      <c r="D52" s="237">
        <f>SUM(D48:D51)</f>
        <v>0</v>
      </c>
      <c r="E52" s="237">
        <f>SUM(E48:E51)</f>
        <v>0</v>
      </c>
      <c r="F52" s="237">
        <f>SUM(F48:F51)</f>
        <v>0</v>
      </c>
      <c r="G52" s="237">
        <f>SUM(G48:G51)</f>
        <v>16257453.390000001</v>
      </c>
      <c r="H52" s="237"/>
      <c r="I52" s="237"/>
    </row>
    <row r="55" spans="1:11" x14ac:dyDescent="0.2">
      <c r="A55" s="210" t="s">
        <v>699</v>
      </c>
      <c r="B55" s="223"/>
      <c r="C55" s="264"/>
      <c r="E55" s="261"/>
      <c r="F55" s="261"/>
      <c r="I55" s="263" t="s">
        <v>692</v>
      </c>
    </row>
    <row r="56" spans="1:11" x14ac:dyDescent="0.2">
      <c r="A56" s="262"/>
      <c r="B56" s="262"/>
      <c r="C56" s="261"/>
      <c r="D56" s="261"/>
      <c r="E56" s="261"/>
      <c r="F56" s="261"/>
    </row>
    <row r="57" spans="1:11" x14ac:dyDescent="0.2">
      <c r="A57" s="221" t="s">
        <v>469</v>
      </c>
      <c r="B57" s="220" t="s">
        <v>470</v>
      </c>
      <c r="C57" s="260" t="s">
        <v>691</v>
      </c>
      <c r="D57" s="260" t="s">
        <v>690</v>
      </c>
      <c r="E57" s="260" t="s">
        <v>689</v>
      </c>
      <c r="F57" s="260" t="s">
        <v>688</v>
      </c>
      <c r="G57" s="259" t="s">
        <v>687</v>
      </c>
      <c r="H57" s="220" t="s">
        <v>686</v>
      </c>
      <c r="I57" s="220" t="s">
        <v>685</v>
      </c>
    </row>
    <row r="58" spans="1:11" x14ac:dyDescent="0.2">
      <c r="A58" s="216" t="s">
        <v>943</v>
      </c>
      <c r="B58" s="216"/>
      <c r="C58" s="215"/>
      <c r="D58" s="258"/>
      <c r="E58" s="258"/>
      <c r="F58" s="258"/>
      <c r="G58" s="258"/>
      <c r="H58" s="257"/>
      <c r="I58" s="257"/>
    </row>
    <row r="59" spans="1:11" x14ac:dyDescent="0.2">
      <c r="A59" s="216"/>
      <c r="B59" s="216"/>
      <c r="C59" s="215"/>
      <c r="D59" s="258"/>
      <c r="E59" s="258"/>
      <c r="F59" s="258"/>
      <c r="G59" s="258"/>
      <c r="H59" s="257"/>
      <c r="I59" s="257"/>
    </row>
    <row r="60" spans="1:11" x14ac:dyDescent="0.2">
      <c r="A60" s="216"/>
      <c r="B60" s="216"/>
      <c r="C60" s="215"/>
      <c r="D60" s="258"/>
      <c r="E60" s="258"/>
      <c r="F60" s="258"/>
      <c r="G60" s="258"/>
      <c r="H60" s="257"/>
      <c r="I60" s="257"/>
      <c r="K60" s="7"/>
    </row>
    <row r="61" spans="1:11" x14ac:dyDescent="0.2">
      <c r="A61" s="216"/>
      <c r="B61" s="216"/>
      <c r="C61" s="215"/>
      <c r="D61" s="258"/>
      <c r="E61" s="258"/>
      <c r="F61" s="258"/>
      <c r="G61" s="258"/>
      <c r="H61" s="257"/>
      <c r="I61" s="257"/>
      <c r="K61" s="7"/>
    </row>
    <row r="62" spans="1:11" x14ac:dyDescent="0.2">
      <c r="A62" s="62"/>
      <c r="B62" s="62" t="s">
        <v>698</v>
      </c>
      <c r="C62" s="237">
        <f>SUM(C58:C61)</f>
        <v>0</v>
      </c>
      <c r="D62" s="237">
        <f>SUM(D58:D61)</f>
        <v>0</v>
      </c>
      <c r="E62" s="237">
        <f>SUM(E58:E61)</f>
        <v>0</v>
      </c>
      <c r="F62" s="237">
        <f>SUM(F58:F61)</f>
        <v>0</v>
      </c>
      <c r="G62" s="237">
        <f>SUM(G58:G61)</f>
        <v>0</v>
      </c>
      <c r="H62" s="237"/>
      <c r="I62" s="237"/>
      <c r="K62" s="7"/>
    </row>
    <row r="65" spans="1:9" x14ac:dyDescent="0.2">
      <c r="A65" s="210" t="s">
        <v>697</v>
      </c>
      <c r="B65" s="223"/>
      <c r="E65" s="261"/>
      <c r="F65" s="261"/>
      <c r="I65" s="263" t="s">
        <v>692</v>
      </c>
    </row>
    <row r="66" spans="1:9" x14ac:dyDescent="0.2">
      <c r="A66" s="262"/>
      <c r="B66" s="262"/>
      <c r="C66" s="261"/>
      <c r="D66" s="261"/>
      <c r="E66" s="261"/>
      <c r="F66" s="261"/>
    </row>
    <row r="67" spans="1:9" x14ac:dyDescent="0.2">
      <c r="A67" s="221" t="s">
        <v>469</v>
      </c>
      <c r="B67" s="220" t="s">
        <v>470</v>
      </c>
      <c r="C67" s="260" t="s">
        <v>691</v>
      </c>
      <c r="D67" s="260" t="s">
        <v>690</v>
      </c>
      <c r="E67" s="260" t="s">
        <v>689</v>
      </c>
      <c r="F67" s="260" t="s">
        <v>688</v>
      </c>
      <c r="G67" s="259" t="s">
        <v>687</v>
      </c>
      <c r="H67" s="220" t="s">
        <v>686</v>
      </c>
      <c r="I67" s="220" t="s">
        <v>685</v>
      </c>
    </row>
    <row r="68" spans="1:9" ht="40.799999999999997" x14ac:dyDescent="0.2">
      <c r="A68" s="216" t="s">
        <v>175</v>
      </c>
      <c r="B68" s="216" t="s">
        <v>1260</v>
      </c>
      <c r="C68" s="215">
        <v>8145.04</v>
      </c>
      <c r="D68" s="258">
        <v>8145.04</v>
      </c>
      <c r="E68" s="258"/>
      <c r="F68" s="258"/>
      <c r="G68" s="258">
        <v>0</v>
      </c>
      <c r="H68" s="257" t="s">
        <v>176</v>
      </c>
      <c r="I68" s="257" t="s">
        <v>1261</v>
      </c>
    </row>
    <row r="69" spans="1:9" ht="51" x14ac:dyDescent="0.2">
      <c r="A69" s="216" t="s">
        <v>1269</v>
      </c>
      <c r="B69" s="216" t="s">
        <v>1270</v>
      </c>
      <c r="C69" s="215">
        <v>935758</v>
      </c>
      <c r="D69" s="258"/>
      <c r="E69" s="258"/>
      <c r="F69" s="258"/>
      <c r="G69" s="258">
        <v>935758</v>
      </c>
      <c r="H69" s="257" t="s">
        <v>1351</v>
      </c>
      <c r="I69" s="257" t="s">
        <v>1352</v>
      </c>
    </row>
    <row r="70" spans="1:9" ht="30.6" x14ac:dyDescent="0.2">
      <c r="A70" s="216" t="s">
        <v>1271</v>
      </c>
      <c r="B70" s="216" t="s">
        <v>1272</v>
      </c>
      <c r="C70" s="215">
        <v>78777.789999999994</v>
      </c>
      <c r="D70" s="258"/>
      <c r="E70" s="258"/>
      <c r="F70" s="258"/>
      <c r="G70" s="258">
        <v>78777.789999999994</v>
      </c>
      <c r="H70" s="257" t="s">
        <v>1660</v>
      </c>
      <c r="I70" s="257" t="s">
        <v>1352</v>
      </c>
    </row>
    <row r="71" spans="1:9" ht="30.6" x14ac:dyDescent="0.2">
      <c r="A71" s="216" t="s">
        <v>177</v>
      </c>
      <c r="B71" s="216" t="s">
        <v>178</v>
      </c>
      <c r="C71" s="215">
        <v>5445.59</v>
      </c>
      <c r="D71" s="258">
        <v>5445.59</v>
      </c>
      <c r="E71" s="258"/>
      <c r="F71" s="258"/>
      <c r="G71" s="258"/>
      <c r="H71" s="257" t="s">
        <v>182</v>
      </c>
      <c r="I71" s="449" t="s">
        <v>1261</v>
      </c>
    </row>
    <row r="72" spans="1:9" ht="40.799999999999997" x14ac:dyDescent="0.2">
      <c r="A72" s="216" t="s">
        <v>179</v>
      </c>
      <c r="B72" s="216" t="s">
        <v>180</v>
      </c>
      <c r="C72" s="215">
        <v>385286.11</v>
      </c>
      <c r="D72" s="258">
        <v>385286.11</v>
      </c>
      <c r="E72" s="258"/>
      <c r="F72" s="258"/>
      <c r="G72" s="258"/>
      <c r="H72" s="447" t="s">
        <v>1063</v>
      </c>
      <c r="I72" s="449" t="s">
        <v>1261</v>
      </c>
    </row>
    <row r="73" spans="1:9" ht="30.6" x14ac:dyDescent="0.2">
      <c r="A73" s="216" t="s">
        <v>181</v>
      </c>
      <c r="B73" s="216" t="s">
        <v>423</v>
      </c>
      <c r="C73" s="215">
        <v>1614358</v>
      </c>
      <c r="D73" s="258">
        <v>1614358</v>
      </c>
      <c r="E73" s="258"/>
      <c r="F73" s="258"/>
      <c r="G73" s="258"/>
      <c r="H73" s="257" t="s">
        <v>1064</v>
      </c>
      <c r="I73" s="257" t="s">
        <v>1261</v>
      </c>
    </row>
    <row r="74" spans="1:9" ht="51" x14ac:dyDescent="0.2">
      <c r="A74" s="216" t="s">
        <v>1273</v>
      </c>
      <c r="B74" s="216" t="s">
        <v>1274</v>
      </c>
      <c r="C74" s="215">
        <v>1448369.68</v>
      </c>
      <c r="D74" s="258"/>
      <c r="E74" s="258"/>
      <c r="F74" s="258"/>
      <c r="G74" s="258">
        <v>1448369.68</v>
      </c>
      <c r="H74" s="257" t="s">
        <v>1351</v>
      </c>
      <c r="I74" s="257" t="s">
        <v>1352</v>
      </c>
    </row>
    <row r="75" spans="1:9" ht="51" x14ac:dyDescent="0.2">
      <c r="A75" s="216" t="s">
        <v>1275</v>
      </c>
      <c r="B75" s="216" t="s">
        <v>1276</v>
      </c>
      <c r="C75" s="215">
        <v>249999.23</v>
      </c>
      <c r="D75" s="258"/>
      <c r="E75" s="258"/>
      <c r="F75" s="258"/>
      <c r="G75" s="258">
        <v>249999.23</v>
      </c>
      <c r="H75" s="257" t="s">
        <v>1351</v>
      </c>
      <c r="I75" s="257" t="s">
        <v>1352</v>
      </c>
    </row>
    <row r="76" spans="1:9" ht="51" x14ac:dyDescent="0.2">
      <c r="A76" s="216" t="s">
        <v>1277</v>
      </c>
      <c r="B76" s="216" t="s">
        <v>1278</v>
      </c>
      <c r="C76" s="215">
        <v>245232.83</v>
      </c>
      <c r="D76" s="258"/>
      <c r="E76" s="258"/>
      <c r="F76" s="258"/>
      <c r="G76" s="258">
        <v>245232.83</v>
      </c>
      <c r="H76" s="257" t="s">
        <v>1351</v>
      </c>
      <c r="I76" s="257" t="s">
        <v>1352</v>
      </c>
    </row>
    <row r="77" spans="1:9" ht="51" x14ac:dyDescent="0.2">
      <c r="A77" s="216" t="s">
        <v>1279</v>
      </c>
      <c r="B77" s="216" t="s">
        <v>1280</v>
      </c>
      <c r="C77" s="215">
        <v>247033.86</v>
      </c>
      <c r="D77" s="258"/>
      <c r="E77" s="258"/>
      <c r="F77" s="258"/>
      <c r="G77" s="258">
        <v>247033.86</v>
      </c>
      <c r="H77" s="257" t="s">
        <v>1351</v>
      </c>
      <c r="I77" s="257" t="s">
        <v>1352</v>
      </c>
    </row>
    <row r="78" spans="1:9" ht="51" x14ac:dyDescent="0.2">
      <c r="A78" s="216" t="s">
        <v>1281</v>
      </c>
      <c r="B78" s="216" t="s">
        <v>1282</v>
      </c>
      <c r="C78" s="215">
        <v>250000</v>
      </c>
      <c r="D78" s="258"/>
      <c r="E78" s="258"/>
      <c r="F78" s="258"/>
      <c r="G78" s="258">
        <v>250000</v>
      </c>
      <c r="H78" s="257" t="s">
        <v>1351</v>
      </c>
      <c r="I78" s="257" t="s">
        <v>1352</v>
      </c>
    </row>
    <row r="79" spans="1:9" ht="51" x14ac:dyDescent="0.2">
      <c r="A79" s="216" t="s">
        <v>1283</v>
      </c>
      <c r="B79" s="216" t="s">
        <v>1284</v>
      </c>
      <c r="C79" s="215">
        <v>134912.9</v>
      </c>
      <c r="D79" s="258"/>
      <c r="E79" s="258"/>
      <c r="F79" s="258"/>
      <c r="G79" s="258">
        <v>134912.9</v>
      </c>
      <c r="H79" s="257" t="s">
        <v>1351</v>
      </c>
      <c r="I79" s="257" t="s">
        <v>1352</v>
      </c>
    </row>
    <row r="80" spans="1:9" ht="51" x14ac:dyDescent="0.2">
      <c r="A80" s="216" t="s">
        <v>1285</v>
      </c>
      <c r="B80" s="216" t="s">
        <v>1286</v>
      </c>
      <c r="C80" s="215">
        <v>154055.4</v>
      </c>
      <c r="D80" s="258"/>
      <c r="E80" s="258"/>
      <c r="F80" s="258"/>
      <c r="G80" s="258">
        <v>154055.4</v>
      </c>
      <c r="H80" s="257" t="s">
        <v>1351</v>
      </c>
      <c r="I80" s="257" t="s">
        <v>1352</v>
      </c>
    </row>
    <row r="81" spans="1:9" ht="51" x14ac:dyDescent="0.2">
      <c r="A81" s="216" t="s">
        <v>1287</v>
      </c>
      <c r="B81" s="216" t="s">
        <v>1288</v>
      </c>
      <c r="C81" s="215">
        <v>265478.28000000003</v>
      </c>
      <c r="D81" s="258"/>
      <c r="E81" s="258"/>
      <c r="F81" s="258"/>
      <c r="G81" s="258">
        <v>265478.28000000003</v>
      </c>
      <c r="H81" s="257" t="s">
        <v>1351</v>
      </c>
      <c r="I81" s="257" t="s">
        <v>1352</v>
      </c>
    </row>
    <row r="82" spans="1:9" ht="51" x14ac:dyDescent="0.2">
      <c r="A82" s="216" t="s">
        <v>1289</v>
      </c>
      <c r="B82" s="216" t="s">
        <v>1290</v>
      </c>
      <c r="C82" s="215">
        <v>616140.68999999994</v>
      </c>
      <c r="D82" s="258"/>
      <c r="E82" s="258"/>
      <c r="F82" s="258"/>
      <c r="G82" s="258">
        <v>616140.68999999994</v>
      </c>
      <c r="H82" s="257" t="s">
        <v>1351</v>
      </c>
      <c r="I82" s="257" t="s">
        <v>1352</v>
      </c>
    </row>
    <row r="83" spans="1:9" ht="51" x14ac:dyDescent="0.2">
      <c r="A83" s="216" t="s">
        <v>1291</v>
      </c>
      <c r="B83" s="216" t="s">
        <v>1292</v>
      </c>
      <c r="C83" s="215">
        <v>412077.84</v>
      </c>
      <c r="D83" s="258"/>
      <c r="E83" s="258"/>
      <c r="F83" s="258"/>
      <c r="G83" s="258">
        <v>412077.84</v>
      </c>
      <c r="H83" s="257" t="s">
        <v>1351</v>
      </c>
      <c r="I83" s="257" t="s">
        <v>1352</v>
      </c>
    </row>
    <row r="84" spans="1:9" ht="51" x14ac:dyDescent="0.2">
      <c r="A84" s="216" t="s">
        <v>1293</v>
      </c>
      <c r="B84" s="216" t="s">
        <v>1294</v>
      </c>
      <c r="C84" s="215">
        <v>161965.53</v>
      </c>
      <c r="D84" s="258"/>
      <c r="E84" s="258"/>
      <c r="F84" s="258"/>
      <c r="G84" s="258">
        <v>161965.53</v>
      </c>
      <c r="H84" s="257" t="s">
        <v>1351</v>
      </c>
      <c r="I84" s="257" t="s">
        <v>1352</v>
      </c>
    </row>
    <row r="85" spans="1:9" ht="51" x14ac:dyDescent="0.2">
      <c r="A85" s="216" t="s">
        <v>1295</v>
      </c>
      <c r="B85" s="216" t="s">
        <v>1296</v>
      </c>
      <c r="C85" s="215">
        <v>250000</v>
      </c>
      <c r="D85" s="258"/>
      <c r="E85" s="258"/>
      <c r="F85" s="258"/>
      <c r="G85" s="258">
        <v>250000</v>
      </c>
      <c r="H85" s="257" t="s">
        <v>1351</v>
      </c>
      <c r="I85" s="257" t="s">
        <v>1352</v>
      </c>
    </row>
    <row r="86" spans="1:9" ht="51" x14ac:dyDescent="0.2">
      <c r="A86" s="216" t="s">
        <v>1297</v>
      </c>
      <c r="B86" s="216" t="s">
        <v>1298</v>
      </c>
      <c r="C86" s="215">
        <v>29764.48</v>
      </c>
      <c r="D86" s="258"/>
      <c r="E86" s="258"/>
      <c r="F86" s="258"/>
      <c r="G86" s="258">
        <v>29764.48</v>
      </c>
      <c r="H86" s="257" t="s">
        <v>1351</v>
      </c>
      <c r="I86" s="257" t="s">
        <v>1352</v>
      </c>
    </row>
    <row r="87" spans="1:9" ht="51" x14ac:dyDescent="0.2">
      <c r="A87" s="216" t="s">
        <v>1299</v>
      </c>
      <c r="B87" s="216" t="s">
        <v>1300</v>
      </c>
      <c r="C87" s="215">
        <v>190367.99</v>
      </c>
      <c r="D87" s="258"/>
      <c r="E87" s="258"/>
      <c r="F87" s="258"/>
      <c r="G87" s="258">
        <v>190367.99</v>
      </c>
      <c r="H87" s="257" t="s">
        <v>1351</v>
      </c>
      <c r="I87" s="257" t="s">
        <v>1352</v>
      </c>
    </row>
    <row r="88" spans="1:9" ht="51" x14ac:dyDescent="0.2">
      <c r="A88" s="216" t="s">
        <v>1301</v>
      </c>
      <c r="B88" s="216" t="s">
        <v>1302</v>
      </c>
      <c r="C88" s="215">
        <v>107367.39</v>
      </c>
      <c r="D88" s="258"/>
      <c r="E88" s="258"/>
      <c r="F88" s="258"/>
      <c r="G88" s="258">
        <v>107367.39</v>
      </c>
      <c r="H88" s="257" t="s">
        <v>1351</v>
      </c>
      <c r="I88" s="257" t="s">
        <v>1352</v>
      </c>
    </row>
    <row r="89" spans="1:9" ht="51" x14ac:dyDescent="0.2">
      <c r="A89" s="216" t="s">
        <v>1303</v>
      </c>
      <c r="B89" s="216" t="s">
        <v>1304</v>
      </c>
      <c r="C89" s="215">
        <v>2219519.3199999998</v>
      </c>
      <c r="D89" s="258"/>
      <c r="E89" s="258"/>
      <c r="F89" s="258"/>
      <c r="G89" s="258">
        <v>2219519.3199999998</v>
      </c>
      <c r="H89" s="257" t="s">
        <v>1351</v>
      </c>
      <c r="I89" s="257" t="s">
        <v>1352</v>
      </c>
    </row>
    <row r="90" spans="1:9" ht="51" x14ac:dyDescent="0.2">
      <c r="A90" s="216" t="s">
        <v>1305</v>
      </c>
      <c r="B90" s="216" t="s">
        <v>1306</v>
      </c>
      <c r="C90" s="215">
        <v>901650.83</v>
      </c>
      <c r="D90" s="258"/>
      <c r="E90" s="258"/>
      <c r="F90" s="258"/>
      <c r="G90" s="258">
        <v>901650.83</v>
      </c>
      <c r="H90" s="257" t="s">
        <v>1351</v>
      </c>
      <c r="I90" s="257" t="s">
        <v>1352</v>
      </c>
    </row>
    <row r="91" spans="1:9" ht="51" x14ac:dyDescent="0.2">
      <c r="A91" s="216" t="s">
        <v>1307</v>
      </c>
      <c r="B91" s="216" t="s">
        <v>1308</v>
      </c>
      <c r="C91" s="215">
        <v>2010663.02</v>
      </c>
      <c r="D91" s="258"/>
      <c r="E91" s="258"/>
      <c r="F91" s="258"/>
      <c r="G91" s="258">
        <v>2010663.02</v>
      </c>
      <c r="H91" s="257" t="s">
        <v>1351</v>
      </c>
      <c r="I91" s="257" t="s">
        <v>1352</v>
      </c>
    </row>
    <row r="92" spans="1:9" ht="51" x14ac:dyDescent="0.2">
      <c r="A92" s="216" t="s">
        <v>1309</v>
      </c>
      <c r="B92" s="216" t="s">
        <v>1310</v>
      </c>
      <c r="C92" s="215">
        <v>324203.03999999998</v>
      </c>
      <c r="D92" s="258"/>
      <c r="E92" s="258"/>
      <c r="F92" s="258"/>
      <c r="G92" s="258">
        <v>324203.03999999998</v>
      </c>
      <c r="H92" s="257" t="s">
        <v>1351</v>
      </c>
      <c r="I92" s="257" t="s">
        <v>1352</v>
      </c>
    </row>
    <row r="93" spans="1:9" ht="51" x14ac:dyDescent="0.2">
      <c r="A93" s="216" t="s">
        <v>1311</v>
      </c>
      <c r="B93" s="216" t="s">
        <v>1312</v>
      </c>
      <c r="C93" s="215">
        <v>333076.5</v>
      </c>
      <c r="D93" s="258"/>
      <c r="E93" s="258"/>
      <c r="F93" s="258"/>
      <c r="G93" s="258">
        <v>333076.5</v>
      </c>
      <c r="H93" s="257" t="s">
        <v>1351</v>
      </c>
      <c r="I93" s="257" t="s">
        <v>1352</v>
      </c>
    </row>
    <row r="94" spans="1:9" ht="51" x14ac:dyDescent="0.2">
      <c r="A94" s="216" t="s">
        <v>1313</v>
      </c>
      <c r="B94" s="216" t="s">
        <v>1314</v>
      </c>
      <c r="C94" s="215">
        <v>344830.86</v>
      </c>
      <c r="D94" s="258"/>
      <c r="E94" s="258"/>
      <c r="F94" s="258"/>
      <c r="G94" s="258">
        <v>344830.86</v>
      </c>
      <c r="H94" s="257" t="s">
        <v>1351</v>
      </c>
      <c r="I94" s="257" t="s">
        <v>1352</v>
      </c>
    </row>
    <row r="95" spans="1:9" ht="51" x14ac:dyDescent="0.2">
      <c r="A95" s="216" t="s">
        <v>1315</v>
      </c>
      <c r="B95" s="216" t="s">
        <v>1316</v>
      </c>
      <c r="C95" s="215">
        <v>1246692.25</v>
      </c>
      <c r="D95" s="258"/>
      <c r="E95" s="258"/>
      <c r="F95" s="258"/>
      <c r="G95" s="258">
        <v>1246692.25</v>
      </c>
      <c r="H95" s="257" t="s">
        <v>1351</v>
      </c>
      <c r="I95" s="257" t="s">
        <v>1352</v>
      </c>
    </row>
    <row r="96" spans="1:9" ht="51" x14ac:dyDescent="0.2">
      <c r="A96" s="216" t="s">
        <v>1317</v>
      </c>
      <c r="B96" s="216" t="s">
        <v>1318</v>
      </c>
      <c r="C96" s="215">
        <v>879996.4</v>
      </c>
      <c r="D96" s="258"/>
      <c r="E96" s="258"/>
      <c r="F96" s="258"/>
      <c r="G96" s="258">
        <v>879996.4</v>
      </c>
      <c r="H96" s="257" t="s">
        <v>1351</v>
      </c>
      <c r="I96" s="257" t="s">
        <v>1352</v>
      </c>
    </row>
    <row r="97" spans="1:9" ht="51" x14ac:dyDescent="0.2">
      <c r="A97" s="216" t="s">
        <v>1319</v>
      </c>
      <c r="B97" s="216" t="s">
        <v>1320</v>
      </c>
      <c r="C97" s="215">
        <v>176968.6</v>
      </c>
      <c r="D97" s="258"/>
      <c r="E97" s="258"/>
      <c r="F97" s="258"/>
      <c r="G97" s="258">
        <v>176968.6</v>
      </c>
      <c r="H97" s="257" t="s">
        <v>1351</v>
      </c>
      <c r="I97" s="257" t="s">
        <v>1352</v>
      </c>
    </row>
    <row r="98" spans="1:9" ht="51" x14ac:dyDescent="0.2">
      <c r="A98" s="216" t="s">
        <v>1321</v>
      </c>
      <c r="B98" s="216" t="s">
        <v>1322</v>
      </c>
      <c r="C98" s="215">
        <v>3821718</v>
      </c>
      <c r="D98" s="258"/>
      <c r="E98" s="258"/>
      <c r="F98" s="258"/>
      <c r="G98" s="258">
        <v>3821718</v>
      </c>
      <c r="H98" s="257" t="s">
        <v>1351</v>
      </c>
      <c r="I98" s="257" t="s">
        <v>1352</v>
      </c>
    </row>
    <row r="99" spans="1:9" ht="51" x14ac:dyDescent="0.2">
      <c r="A99" s="216" t="s">
        <v>1323</v>
      </c>
      <c r="B99" s="216" t="s">
        <v>1324</v>
      </c>
      <c r="C99" s="215">
        <v>302550</v>
      </c>
      <c r="D99" s="258"/>
      <c r="E99" s="258"/>
      <c r="F99" s="258"/>
      <c r="G99" s="258">
        <v>302550</v>
      </c>
      <c r="H99" s="257" t="s">
        <v>1351</v>
      </c>
      <c r="I99" s="257" t="s">
        <v>1352</v>
      </c>
    </row>
    <row r="100" spans="1:9" ht="51" x14ac:dyDescent="0.2">
      <c r="A100" s="216" t="s">
        <v>1325</v>
      </c>
      <c r="B100" s="216" t="s">
        <v>1326</v>
      </c>
      <c r="C100" s="215">
        <v>456741.28</v>
      </c>
      <c r="D100" s="258"/>
      <c r="E100" s="258"/>
      <c r="F100" s="258"/>
      <c r="G100" s="258">
        <v>456741.28</v>
      </c>
      <c r="H100" s="257" t="s">
        <v>1351</v>
      </c>
      <c r="I100" s="257" t="s">
        <v>1352</v>
      </c>
    </row>
    <row r="101" spans="1:9" ht="51" x14ac:dyDescent="0.2">
      <c r="A101" s="216" t="s">
        <v>1327</v>
      </c>
      <c r="B101" s="216" t="s">
        <v>1328</v>
      </c>
      <c r="C101" s="215">
        <v>330085.86</v>
      </c>
      <c r="D101" s="258"/>
      <c r="E101" s="258"/>
      <c r="F101" s="258"/>
      <c r="G101" s="258">
        <v>330085.86</v>
      </c>
      <c r="H101" s="257" t="s">
        <v>1351</v>
      </c>
      <c r="I101" s="257" t="s">
        <v>1352</v>
      </c>
    </row>
    <row r="102" spans="1:9" ht="51" x14ac:dyDescent="0.2">
      <c r="A102" s="216" t="s">
        <v>1329</v>
      </c>
      <c r="B102" s="216" t="s">
        <v>1330</v>
      </c>
      <c r="C102" s="215">
        <v>27353068.960000001</v>
      </c>
      <c r="D102" s="258"/>
      <c r="E102" s="258"/>
      <c r="F102" s="258"/>
      <c r="G102" s="258">
        <v>27353068.960000001</v>
      </c>
      <c r="H102" s="257" t="s">
        <v>1351</v>
      </c>
      <c r="I102" s="257" t="s">
        <v>1352</v>
      </c>
    </row>
    <row r="103" spans="1:9" ht="51" x14ac:dyDescent="0.2">
      <c r="A103" s="216" t="s">
        <v>1331</v>
      </c>
      <c r="B103" s="216" t="s">
        <v>1332</v>
      </c>
      <c r="C103" s="215">
        <v>715412.08</v>
      </c>
      <c r="D103" s="258"/>
      <c r="E103" s="258"/>
      <c r="F103" s="258"/>
      <c r="G103" s="258">
        <v>715412.08</v>
      </c>
      <c r="H103" s="257" t="s">
        <v>1351</v>
      </c>
      <c r="I103" s="257" t="s">
        <v>1352</v>
      </c>
    </row>
    <row r="104" spans="1:9" ht="51" x14ac:dyDescent="0.2">
      <c r="A104" s="216" t="s">
        <v>1333</v>
      </c>
      <c r="B104" s="216" t="s">
        <v>1334</v>
      </c>
      <c r="C104" s="215">
        <v>2248233.16</v>
      </c>
      <c r="D104" s="258"/>
      <c r="E104" s="258"/>
      <c r="F104" s="258"/>
      <c r="G104" s="258">
        <v>2248233.16</v>
      </c>
      <c r="H104" s="257" t="s">
        <v>1351</v>
      </c>
      <c r="I104" s="257" t="s">
        <v>1352</v>
      </c>
    </row>
    <row r="105" spans="1:9" ht="51" x14ac:dyDescent="0.2">
      <c r="A105" s="216" t="s">
        <v>1335</v>
      </c>
      <c r="B105" s="216" t="s">
        <v>1336</v>
      </c>
      <c r="C105" s="215">
        <v>327828.71999999997</v>
      </c>
      <c r="D105" s="258"/>
      <c r="E105" s="258"/>
      <c r="F105" s="258"/>
      <c r="G105" s="258">
        <v>327828.71999999997</v>
      </c>
      <c r="H105" s="257" t="s">
        <v>1351</v>
      </c>
      <c r="I105" s="257" t="s">
        <v>1352</v>
      </c>
    </row>
    <row r="106" spans="1:9" ht="51" x14ac:dyDescent="0.2">
      <c r="A106" s="216" t="s">
        <v>1337</v>
      </c>
      <c r="B106" s="216" t="s">
        <v>1338</v>
      </c>
      <c r="C106" s="215">
        <v>501684.62</v>
      </c>
      <c r="D106" s="258"/>
      <c r="E106" s="258"/>
      <c r="F106" s="258"/>
      <c r="G106" s="258">
        <v>501684.62</v>
      </c>
      <c r="H106" s="257" t="s">
        <v>1351</v>
      </c>
      <c r="I106" s="257" t="s">
        <v>1352</v>
      </c>
    </row>
    <row r="107" spans="1:9" ht="51" x14ac:dyDescent="0.2">
      <c r="A107" s="216" t="s">
        <v>1339</v>
      </c>
      <c r="B107" s="216" t="s">
        <v>1340</v>
      </c>
      <c r="C107" s="215">
        <v>431004.14</v>
      </c>
      <c r="D107" s="258"/>
      <c r="E107" s="258"/>
      <c r="F107" s="258"/>
      <c r="G107" s="258">
        <v>431004.14</v>
      </c>
      <c r="H107" s="257" t="s">
        <v>1351</v>
      </c>
      <c r="I107" s="257" t="s">
        <v>1352</v>
      </c>
    </row>
    <row r="108" spans="1:9" ht="51" x14ac:dyDescent="0.2">
      <c r="A108" s="216" t="s">
        <v>1341</v>
      </c>
      <c r="B108" s="216" t="s">
        <v>1342</v>
      </c>
      <c r="C108" s="215">
        <v>794242.52</v>
      </c>
      <c r="D108" s="258"/>
      <c r="E108" s="258"/>
      <c r="F108" s="258"/>
      <c r="G108" s="258">
        <v>794242.52</v>
      </c>
      <c r="H108" s="257" t="s">
        <v>1351</v>
      </c>
      <c r="I108" s="257" t="s">
        <v>1352</v>
      </c>
    </row>
    <row r="109" spans="1:9" ht="51" x14ac:dyDescent="0.2">
      <c r="A109" s="216" t="s">
        <v>1343</v>
      </c>
      <c r="B109" s="216" t="s">
        <v>1344</v>
      </c>
      <c r="C109" s="215">
        <v>20620</v>
      </c>
      <c r="D109" s="258"/>
      <c r="E109" s="258"/>
      <c r="F109" s="258"/>
      <c r="G109" s="258">
        <v>20620</v>
      </c>
      <c r="H109" s="257" t="s">
        <v>1351</v>
      </c>
      <c r="I109" s="257" t="s">
        <v>1352</v>
      </c>
    </row>
    <row r="110" spans="1:9" ht="51" x14ac:dyDescent="0.2">
      <c r="A110" s="216" t="s">
        <v>1345</v>
      </c>
      <c r="B110" s="216" t="s">
        <v>1346</v>
      </c>
      <c r="C110" s="215">
        <v>3982508.11</v>
      </c>
      <c r="D110" s="258"/>
      <c r="E110" s="258"/>
      <c r="F110" s="258"/>
      <c r="G110" s="258">
        <v>3982508.11</v>
      </c>
      <c r="H110" s="257" t="s">
        <v>1351</v>
      </c>
      <c r="I110" s="257" t="s">
        <v>1352</v>
      </c>
    </row>
    <row r="111" spans="1:9" ht="51" x14ac:dyDescent="0.2">
      <c r="A111" s="216" t="s">
        <v>1347</v>
      </c>
      <c r="B111" s="216" t="s">
        <v>1348</v>
      </c>
      <c r="C111" s="215">
        <v>440122.2</v>
      </c>
      <c r="D111" s="258"/>
      <c r="E111" s="258"/>
      <c r="F111" s="258"/>
      <c r="G111" s="258">
        <v>440122.2</v>
      </c>
      <c r="H111" s="257" t="s">
        <v>1351</v>
      </c>
      <c r="I111" s="257" t="s">
        <v>1352</v>
      </c>
    </row>
    <row r="112" spans="1:9" ht="51" x14ac:dyDescent="0.2">
      <c r="A112" s="216" t="s">
        <v>1349</v>
      </c>
      <c r="B112" s="216" t="s">
        <v>1350</v>
      </c>
      <c r="C112" s="215">
        <v>847154.69</v>
      </c>
      <c r="D112" s="258"/>
      <c r="E112" s="258"/>
      <c r="F112" s="258"/>
      <c r="G112" s="258">
        <v>847154.69</v>
      </c>
      <c r="H112" s="257" t="s">
        <v>1351</v>
      </c>
      <c r="I112" s="257" t="s">
        <v>1352</v>
      </c>
    </row>
    <row r="113" spans="1:11" x14ac:dyDescent="0.2">
      <c r="A113" s="216"/>
      <c r="B113" s="216"/>
      <c r="C113" s="215"/>
      <c r="D113" s="258"/>
      <c r="E113" s="258"/>
      <c r="F113" s="258"/>
      <c r="G113" s="258"/>
      <c r="H113" s="257"/>
      <c r="I113" s="257"/>
    </row>
    <row r="114" spans="1:11" x14ac:dyDescent="0.2">
      <c r="A114" s="62"/>
      <c r="B114" s="62" t="s">
        <v>696</v>
      </c>
      <c r="C114" s="237">
        <f>SUM(C68:C113)</f>
        <v>58801111.790000007</v>
      </c>
      <c r="D114" s="237">
        <f>SUM(D68:D113)</f>
        <v>2013234.74</v>
      </c>
      <c r="E114" s="237">
        <f>SUM(E68:E113)</f>
        <v>0</v>
      </c>
      <c r="F114" s="237">
        <f>SUM(F68:F113)</f>
        <v>0</v>
      </c>
      <c r="G114" s="237">
        <f>SUM(G68:G113)</f>
        <v>56787877.049999997</v>
      </c>
      <c r="H114" s="237"/>
      <c r="I114" s="237"/>
    </row>
    <row r="117" spans="1:11" x14ac:dyDescent="0.2">
      <c r="A117" s="210" t="s">
        <v>695</v>
      </c>
      <c r="B117" s="223"/>
      <c r="E117" s="261"/>
      <c r="F117" s="261"/>
      <c r="I117" s="263" t="s">
        <v>692</v>
      </c>
    </row>
    <row r="118" spans="1:11" x14ac:dyDescent="0.2">
      <c r="A118" s="262"/>
      <c r="B118" s="262"/>
      <c r="C118" s="261"/>
      <c r="D118" s="261"/>
      <c r="E118" s="261"/>
      <c r="F118" s="261"/>
    </row>
    <row r="119" spans="1:11" x14ac:dyDescent="0.2">
      <c r="A119" s="221" t="s">
        <v>469</v>
      </c>
      <c r="B119" s="220" t="s">
        <v>470</v>
      </c>
      <c r="C119" s="260" t="s">
        <v>691</v>
      </c>
      <c r="D119" s="260" t="s">
        <v>690</v>
      </c>
      <c r="E119" s="260" t="s">
        <v>689</v>
      </c>
      <c r="F119" s="260" t="s">
        <v>688</v>
      </c>
      <c r="G119" s="259" t="s">
        <v>687</v>
      </c>
      <c r="H119" s="220" t="s">
        <v>686</v>
      </c>
      <c r="I119" s="220" t="s">
        <v>685</v>
      </c>
    </row>
    <row r="120" spans="1:11" x14ac:dyDescent="0.2">
      <c r="A120" s="216" t="s">
        <v>943</v>
      </c>
      <c r="B120" s="216"/>
      <c r="C120" s="215"/>
      <c r="D120" s="258"/>
      <c r="E120" s="258"/>
      <c r="F120" s="258"/>
      <c r="G120" s="258"/>
      <c r="H120" s="257"/>
      <c r="I120" s="257"/>
      <c r="K120" s="7"/>
    </row>
    <row r="121" spans="1:11" x14ac:dyDescent="0.2">
      <c r="A121" s="216"/>
      <c r="B121" s="216"/>
      <c r="C121" s="215"/>
      <c r="D121" s="258"/>
      <c r="E121" s="258"/>
      <c r="F121" s="258"/>
      <c r="G121" s="258"/>
      <c r="H121" s="257"/>
      <c r="I121" s="257"/>
      <c r="K121" s="7"/>
    </row>
    <row r="122" spans="1:11" x14ac:dyDescent="0.2">
      <c r="A122" s="216"/>
      <c r="B122" s="216"/>
      <c r="C122" s="215"/>
      <c r="D122" s="258"/>
      <c r="E122" s="258"/>
      <c r="F122" s="258"/>
      <c r="G122" s="258"/>
      <c r="H122" s="257"/>
      <c r="I122" s="257"/>
    </row>
    <row r="123" spans="1:11" x14ac:dyDescent="0.2">
      <c r="A123" s="216"/>
      <c r="B123" s="216"/>
      <c r="C123" s="215"/>
      <c r="D123" s="258"/>
      <c r="E123" s="258"/>
      <c r="F123" s="258"/>
      <c r="G123" s="258"/>
      <c r="H123" s="257"/>
      <c r="I123" s="257"/>
    </row>
    <row r="124" spans="1:11" x14ac:dyDescent="0.2">
      <c r="A124" s="62"/>
      <c r="B124" s="62" t="s">
        <v>694</v>
      </c>
      <c r="C124" s="237">
        <f>SUM(C120:C123)</f>
        <v>0</v>
      </c>
      <c r="D124" s="237">
        <f>SUM(D120:D123)</f>
        <v>0</v>
      </c>
      <c r="E124" s="237">
        <f>SUM(E120:E123)</f>
        <v>0</v>
      </c>
      <c r="F124" s="237">
        <f>SUM(F120:F123)</f>
        <v>0</v>
      </c>
      <c r="G124" s="237">
        <f>SUM(G120:G123)</f>
        <v>0</v>
      </c>
      <c r="H124" s="237"/>
      <c r="I124" s="237"/>
    </row>
    <row r="127" spans="1:11" x14ac:dyDescent="0.2">
      <c r="A127" s="210" t="s">
        <v>693</v>
      </c>
      <c r="B127" s="223"/>
      <c r="E127" s="261"/>
      <c r="F127" s="261"/>
      <c r="I127" s="263" t="s">
        <v>692</v>
      </c>
    </row>
    <row r="128" spans="1:11" x14ac:dyDescent="0.2">
      <c r="A128" s="262"/>
      <c r="B128" s="262"/>
      <c r="C128" s="261"/>
      <c r="D128" s="261"/>
      <c r="E128" s="261"/>
      <c r="F128" s="261"/>
    </row>
    <row r="129" spans="1:9" x14ac:dyDescent="0.2">
      <c r="A129" s="221" t="s">
        <v>469</v>
      </c>
      <c r="B129" s="220" t="s">
        <v>470</v>
      </c>
      <c r="C129" s="260" t="s">
        <v>691</v>
      </c>
      <c r="D129" s="260" t="s">
        <v>690</v>
      </c>
      <c r="E129" s="260" t="s">
        <v>689</v>
      </c>
      <c r="F129" s="260" t="s">
        <v>688</v>
      </c>
      <c r="G129" s="259" t="s">
        <v>687</v>
      </c>
      <c r="H129" s="220" t="s">
        <v>686</v>
      </c>
      <c r="I129" s="220" t="s">
        <v>685</v>
      </c>
    </row>
    <row r="130" spans="1:9" ht="30.6" x14ac:dyDescent="0.2">
      <c r="A130" s="216" t="s">
        <v>183</v>
      </c>
      <c r="B130" s="216" t="s">
        <v>945</v>
      </c>
      <c r="C130" s="215">
        <v>106381.85</v>
      </c>
      <c r="D130" s="258"/>
      <c r="E130" s="258"/>
      <c r="F130" s="258"/>
      <c r="G130" s="258">
        <v>106381.85</v>
      </c>
      <c r="H130" s="257" t="s">
        <v>275</v>
      </c>
      <c r="I130" s="257" t="s">
        <v>1661</v>
      </c>
    </row>
    <row r="131" spans="1:9" ht="30.6" x14ac:dyDescent="0.2">
      <c r="A131" s="216" t="s">
        <v>1353</v>
      </c>
      <c r="B131" s="216" t="s">
        <v>1354</v>
      </c>
      <c r="C131" s="215">
        <v>19685.12</v>
      </c>
      <c r="D131" s="258"/>
      <c r="E131" s="258"/>
      <c r="F131" s="258"/>
      <c r="G131" s="258">
        <v>19685.12</v>
      </c>
      <c r="H131" s="257" t="s">
        <v>275</v>
      </c>
      <c r="I131" s="257" t="s">
        <v>1661</v>
      </c>
    </row>
    <row r="132" spans="1:9" ht="30.6" x14ac:dyDescent="0.2">
      <c r="A132" s="216" t="s">
        <v>184</v>
      </c>
      <c r="B132" s="216" t="s">
        <v>185</v>
      </c>
      <c r="C132" s="215">
        <v>6253.91</v>
      </c>
      <c r="D132" s="258"/>
      <c r="E132" s="258"/>
      <c r="F132" s="258"/>
      <c r="G132" s="258">
        <v>6253.91</v>
      </c>
      <c r="H132" s="257" t="s">
        <v>275</v>
      </c>
      <c r="I132" s="257" t="s">
        <v>1661</v>
      </c>
    </row>
    <row r="133" spans="1:9" ht="30.6" x14ac:dyDescent="0.2">
      <c r="A133" s="216" t="s">
        <v>1355</v>
      </c>
      <c r="B133" s="216" t="s">
        <v>1356</v>
      </c>
      <c r="C133" s="215">
        <v>382.29</v>
      </c>
      <c r="D133" s="258"/>
      <c r="E133" s="258"/>
      <c r="F133" s="258"/>
      <c r="G133" s="258">
        <v>382.29</v>
      </c>
      <c r="H133" s="257" t="s">
        <v>275</v>
      </c>
      <c r="I133" s="257" t="s">
        <v>1661</v>
      </c>
    </row>
    <row r="134" spans="1:9" ht="30.6" x14ac:dyDescent="0.2">
      <c r="A134" s="216" t="s">
        <v>1357</v>
      </c>
      <c r="B134" s="216" t="s">
        <v>1358</v>
      </c>
      <c r="C134" s="215">
        <v>213524.45</v>
      </c>
      <c r="D134" s="258"/>
      <c r="E134" s="258"/>
      <c r="F134" s="258"/>
      <c r="G134" s="258">
        <v>213524.45</v>
      </c>
      <c r="H134" s="257" t="s">
        <v>275</v>
      </c>
      <c r="I134" s="257" t="s">
        <v>1661</v>
      </c>
    </row>
    <row r="135" spans="1:9" ht="30.6" x14ac:dyDescent="0.2">
      <c r="A135" s="216" t="s">
        <v>1359</v>
      </c>
      <c r="B135" s="216" t="s">
        <v>1360</v>
      </c>
      <c r="C135" s="215">
        <v>3019.96</v>
      </c>
      <c r="D135" s="258"/>
      <c r="E135" s="258"/>
      <c r="F135" s="258"/>
      <c r="G135" s="258">
        <v>3019.96</v>
      </c>
      <c r="H135" s="257" t="s">
        <v>275</v>
      </c>
      <c r="I135" s="257" t="s">
        <v>1661</v>
      </c>
    </row>
    <row r="136" spans="1:9" ht="30.6" x14ac:dyDescent="0.2">
      <c r="A136" s="216" t="s">
        <v>186</v>
      </c>
      <c r="B136" s="216" t="s">
        <v>187</v>
      </c>
      <c r="C136" s="215">
        <v>58871.6</v>
      </c>
      <c r="D136" s="258"/>
      <c r="E136" s="258"/>
      <c r="F136" s="258"/>
      <c r="G136" s="258">
        <v>58871.6</v>
      </c>
      <c r="H136" s="257" t="s">
        <v>275</v>
      </c>
      <c r="I136" s="257" t="s">
        <v>1661</v>
      </c>
    </row>
    <row r="137" spans="1:9" ht="30.6" x14ac:dyDescent="0.2">
      <c r="A137" s="216" t="s">
        <v>188</v>
      </c>
      <c r="B137" s="216" t="s">
        <v>189</v>
      </c>
      <c r="C137" s="215">
        <v>25843.66</v>
      </c>
      <c r="D137" s="258"/>
      <c r="E137" s="258"/>
      <c r="F137" s="258"/>
      <c r="G137" s="258">
        <v>25843.66</v>
      </c>
      <c r="H137" s="257" t="s">
        <v>275</v>
      </c>
      <c r="I137" s="257" t="s">
        <v>1661</v>
      </c>
    </row>
    <row r="138" spans="1:9" ht="30.6" x14ac:dyDescent="0.2">
      <c r="A138" s="216" t="s">
        <v>1361</v>
      </c>
      <c r="B138" s="216" t="s">
        <v>1362</v>
      </c>
      <c r="C138" s="215">
        <v>9196760.3399999999</v>
      </c>
      <c r="D138" s="258"/>
      <c r="E138" s="258"/>
      <c r="F138" s="258"/>
      <c r="G138" s="258">
        <v>9196760.3399999999</v>
      </c>
      <c r="H138" s="257" t="s">
        <v>275</v>
      </c>
      <c r="I138" s="257" t="s">
        <v>1661</v>
      </c>
    </row>
    <row r="139" spans="1:9" ht="30.6" x14ac:dyDescent="0.2">
      <c r="A139" s="216" t="s">
        <v>190</v>
      </c>
      <c r="B139" s="216" t="s">
        <v>191</v>
      </c>
      <c r="C139" s="215">
        <v>1100500.49</v>
      </c>
      <c r="D139" s="258"/>
      <c r="E139" s="258"/>
      <c r="F139" s="258"/>
      <c r="G139" s="258">
        <v>1100500.49</v>
      </c>
      <c r="H139" s="257" t="s">
        <v>275</v>
      </c>
      <c r="I139" s="257" t="s">
        <v>1661</v>
      </c>
    </row>
    <row r="140" spans="1:9" ht="30.6" x14ac:dyDescent="0.2">
      <c r="A140" s="216" t="s">
        <v>192</v>
      </c>
      <c r="B140" s="216" t="s">
        <v>193</v>
      </c>
      <c r="C140" s="215">
        <v>3714.81</v>
      </c>
      <c r="D140" s="258"/>
      <c r="E140" s="258"/>
      <c r="F140" s="258"/>
      <c r="G140" s="258">
        <v>3714.81</v>
      </c>
      <c r="H140" s="257" t="s">
        <v>275</v>
      </c>
      <c r="I140" s="257" t="s">
        <v>1661</v>
      </c>
    </row>
    <row r="141" spans="1:9" ht="30.6" x14ac:dyDescent="0.2">
      <c r="A141" s="216" t="s">
        <v>1363</v>
      </c>
      <c r="B141" s="216" t="s">
        <v>977</v>
      </c>
      <c r="C141" s="215">
        <v>11249.99</v>
      </c>
      <c r="D141" s="258"/>
      <c r="E141" s="258"/>
      <c r="F141" s="258"/>
      <c r="G141" s="258">
        <v>11249.99</v>
      </c>
      <c r="H141" s="257" t="s">
        <v>275</v>
      </c>
      <c r="I141" s="257" t="s">
        <v>1661</v>
      </c>
    </row>
    <row r="142" spans="1:9" ht="30.6" x14ac:dyDescent="0.2">
      <c r="A142" s="216" t="s">
        <v>1364</v>
      </c>
      <c r="B142" s="216" t="s">
        <v>983</v>
      </c>
      <c r="C142" s="215">
        <v>2576638.4</v>
      </c>
      <c r="D142" s="258"/>
      <c r="E142" s="258"/>
      <c r="F142" s="258"/>
      <c r="G142" s="258">
        <v>2576638.4</v>
      </c>
      <c r="H142" s="257" t="s">
        <v>275</v>
      </c>
      <c r="I142" s="257" t="s">
        <v>1661</v>
      </c>
    </row>
    <row r="143" spans="1:9" ht="30.6" x14ac:dyDescent="0.2">
      <c r="A143" s="216" t="s">
        <v>1365</v>
      </c>
      <c r="B143" s="216" t="s">
        <v>985</v>
      </c>
      <c r="C143" s="215">
        <v>3384.03</v>
      </c>
      <c r="D143" s="258"/>
      <c r="E143" s="258"/>
      <c r="F143" s="258"/>
      <c r="G143" s="258">
        <v>3384.03</v>
      </c>
      <c r="H143" s="257" t="s">
        <v>275</v>
      </c>
      <c r="I143" s="257" t="s">
        <v>1661</v>
      </c>
    </row>
    <row r="144" spans="1:9" ht="30.6" x14ac:dyDescent="0.2">
      <c r="A144" s="216" t="s">
        <v>194</v>
      </c>
      <c r="B144" s="216" t="s">
        <v>987</v>
      </c>
      <c r="C144" s="215">
        <v>8197.5499999999993</v>
      </c>
      <c r="D144" s="258"/>
      <c r="E144" s="258"/>
      <c r="F144" s="258"/>
      <c r="G144" s="258">
        <v>8197.5499999999993</v>
      </c>
      <c r="H144" s="257" t="s">
        <v>275</v>
      </c>
      <c r="I144" s="257" t="s">
        <v>1661</v>
      </c>
    </row>
    <row r="145" spans="1:9" ht="30.6" x14ac:dyDescent="0.2">
      <c r="A145" s="216" t="s">
        <v>195</v>
      </c>
      <c r="B145" s="216" t="s">
        <v>1224</v>
      </c>
      <c r="C145" s="215">
        <v>543</v>
      </c>
      <c r="D145" s="258"/>
      <c r="E145" s="258"/>
      <c r="F145" s="258"/>
      <c r="G145" s="258">
        <v>543</v>
      </c>
      <c r="H145" s="257" t="s">
        <v>275</v>
      </c>
      <c r="I145" s="257" t="s">
        <v>1661</v>
      </c>
    </row>
    <row r="146" spans="1:9" ht="30.6" x14ac:dyDescent="0.2">
      <c r="A146" s="216" t="s">
        <v>196</v>
      </c>
      <c r="B146" s="216" t="s">
        <v>989</v>
      </c>
      <c r="C146" s="215">
        <v>1607.44</v>
      </c>
      <c r="D146" s="258"/>
      <c r="E146" s="258"/>
      <c r="F146" s="258"/>
      <c r="G146" s="258">
        <v>1607.44</v>
      </c>
      <c r="H146" s="257" t="s">
        <v>275</v>
      </c>
      <c r="I146" s="257" t="s">
        <v>1661</v>
      </c>
    </row>
    <row r="147" spans="1:9" ht="30.6" x14ac:dyDescent="0.2">
      <c r="A147" s="216" t="s">
        <v>197</v>
      </c>
      <c r="B147" s="216" t="s">
        <v>198</v>
      </c>
      <c r="C147" s="215">
        <v>41264.68</v>
      </c>
      <c r="D147" s="258"/>
      <c r="E147" s="258"/>
      <c r="F147" s="258"/>
      <c r="G147" s="258">
        <v>41264.68</v>
      </c>
      <c r="H147" s="257" t="s">
        <v>275</v>
      </c>
      <c r="I147" s="257" t="s">
        <v>1661</v>
      </c>
    </row>
    <row r="148" spans="1:9" ht="30.6" x14ac:dyDescent="0.2">
      <c r="A148" s="216" t="s">
        <v>199</v>
      </c>
      <c r="B148" s="216" t="s">
        <v>200</v>
      </c>
      <c r="C148" s="215">
        <v>10294.120000000001</v>
      </c>
      <c r="D148" s="258"/>
      <c r="E148" s="258"/>
      <c r="F148" s="258"/>
      <c r="G148" s="258">
        <v>10294.120000000001</v>
      </c>
      <c r="H148" s="257" t="s">
        <v>275</v>
      </c>
      <c r="I148" s="257" t="s">
        <v>1661</v>
      </c>
    </row>
    <row r="149" spans="1:9" ht="30.6" x14ac:dyDescent="0.2">
      <c r="A149" s="216" t="s">
        <v>201</v>
      </c>
      <c r="B149" s="216" t="s">
        <v>995</v>
      </c>
      <c r="C149" s="215">
        <v>21670.29</v>
      </c>
      <c r="D149" s="258"/>
      <c r="E149" s="258"/>
      <c r="F149" s="258"/>
      <c r="G149" s="258">
        <v>21670.29</v>
      </c>
      <c r="H149" s="257" t="s">
        <v>275</v>
      </c>
      <c r="I149" s="257" t="s">
        <v>1661</v>
      </c>
    </row>
    <row r="150" spans="1:9" ht="30.6" x14ac:dyDescent="0.2">
      <c r="A150" s="216" t="s">
        <v>202</v>
      </c>
      <c r="B150" s="216" t="s">
        <v>203</v>
      </c>
      <c r="C150" s="215">
        <v>17476.41</v>
      </c>
      <c r="D150" s="258"/>
      <c r="E150" s="258"/>
      <c r="F150" s="258"/>
      <c r="G150" s="258">
        <v>17476.41</v>
      </c>
      <c r="H150" s="257" t="s">
        <v>275</v>
      </c>
      <c r="I150" s="257" t="s">
        <v>1661</v>
      </c>
    </row>
    <row r="151" spans="1:9" ht="30.6" x14ac:dyDescent="0.2">
      <c r="A151" s="216" t="s">
        <v>1366</v>
      </c>
      <c r="B151" s="216" t="s">
        <v>999</v>
      </c>
      <c r="C151" s="215">
        <v>7500</v>
      </c>
      <c r="D151" s="258"/>
      <c r="E151" s="258"/>
      <c r="F151" s="258"/>
      <c r="G151" s="258">
        <v>7500</v>
      </c>
      <c r="H151" s="257" t="s">
        <v>275</v>
      </c>
      <c r="I151" s="257" t="s">
        <v>1661</v>
      </c>
    </row>
    <row r="152" spans="1:9" ht="30.6" x14ac:dyDescent="0.2">
      <c r="A152" s="216" t="s">
        <v>1367</v>
      </c>
      <c r="B152" s="216" t="s">
        <v>1001</v>
      </c>
      <c r="C152" s="215">
        <v>4251.83</v>
      </c>
      <c r="D152" s="258"/>
      <c r="E152" s="258"/>
      <c r="F152" s="258"/>
      <c r="G152" s="258">
        <v>4251.83</v>
      </c>
      <c r="H152" s="257" t="s">
        <v>275</v>
      </c>
      <c r="I152" s="257" t="s">
        <v>1661</v>
      </c>
    </row>
    <row r="153" spans="1:9" ht="30.6" x14ac:dyDescent="0.2">
      <c r="A153" s="216" t="s">
        <v>204</v>
      </c>
      <c r="B153" s="216" t="s">
        <v>1003</v>
      </c>
      <c r="C153" s="215">
        <v>5620.31</v>
      </c>
      <c r="D153" s="258"/>
      <c r="E153" s="258"/>
      <c r="F153" s="258"/>
      <c r="G153" s="258">
        <v>5620.31</v>
      </c>
      <c r="H153" s="257" t="s">
        <v>275</v>
      </c>
      <c r="I153" s="257" t="s">
        <v>1661</v>
      </c>
    </row>
    <row r="154" spans="1:9" ht="30.6" x14ac:dyDescent="0.2">
      <c r="A154" s="216" t="s">
        <v>1368</v>
      </c>
      <c r="B154" s="216" t="s">
        <v>1225</v>
      </c>
      <c r="C154" s="215">
        <v>254136.22</v>
      </c>
      <c r="D154" s="258"/>
      <c r="E154" s="258"/>
      <c r="F154" s="258"/>
      <c r="G154" s="258">
        <v>254136.22</v>
      </c>
      <c r="H154" s="257" t="s">
        <v>275</v>
      </c>
      <c r="I154" s="257" t="s">
        <v>1661</v>
      </c>
    </row>
    <row r="155" spans="1:9" ht="30.6" x14ac:dyDescent="0.2">
      <c r="A155" s="216" t="s">
        <v>1369</v>
      </c>
      <c r="B155" s="216" t="s">
        <v>1007</v>
      </c>
      <c r="C155" s="215">
        <v>1545476.54</v>
      </c>
      <c r="D155" s="258"/>
      <c r="E155" s="258"/>
      <c r="F155" s="258"/>
      <c r="G155" s="258">
        <v>1545476.54</v>
      </c>
      <c r="H155" s="257" t="s">
        <v>275</v>
      </c>
      <c r="I155" s="257" t="s">
        <v>1661</v>
      </c>
    </row>
    <row r="156" spans="1:9" ht="30.6" x14ac:dyDescent="0.2">
      <c r="A156" s="216" t="s">
        <v>205</v>
      </c>
      <c r="B156" s="216" t="s">
        <v>206</v>
      </c>
      <c r="C156" s="215">
        <v>167794</v>
      </c>
      <c r="D156" s="258"/>
      <c r="E156" s="258"/>
      <c r="F156" s="258"/>
      <c r="G156" s="258">
        <v>167794</v>
      </c>
      <c r="H156" s="257" t="s">
        <v>275</v>
      </c>
      <c r="I156" s="257" t="s">
        <v>1661</v>
      </c>
    </row>
    <row r="157" spans="1:9" ht="30.6" x14ac:dyDescent="0.2">
      <c r="A157" s="216" t="s">
        <v>1370</v>
      </c>
      <c r="B157" s="216" t="s">
        <v>1371</v>
      </c>
      <c r="C157" s="215">
        <v>14441.31</v>
      </c>
      <c r="D157" s="258"/>
      <c r="E157" s="258"/>
      <c r="F157" s="258"/>
      <c r="G157" s="258">
        <v>14441.31</v>
      </c>
      <c r="H157" s="257" t="s">
        <v>275</v>
      </c>
      <c r="I157" s="257" t="s">
        <v>1661</v>
      </c>
    </row>
    <row r="158" spans="1:9" ht="30.6" x14ac:dyDescent="0.2">
      <c r="A158" s="216" t="s">
        <v>1372</v>
      </c>
      <c r="B158" s="216" t="s">
        <v>1013</v>
      </c>
      <c r="C158" s="215">
        <v>423.78</v>
      </c>
      <c r="D158" s="258"/>
      <c r="E158" s="258"/>
      <c r="F158" s="258"/>
      <c r="G158" s="258">
        <v>423.78</v>
      </c>
      <c r="H158" s="257" t="s">
        <v>275</v>
      </c>
      <c r="I158" s="257" t="s">
        <v>1661</v>
      </c>
    </row>
    <row r="159" spans="1:9" ht="30.6" x14ac:dyDescent="0.2">
      <c r="A159" s="216" t="s">
        <v>207</v>
      </c>
      <c r="B159" s="216" t="s">
        <v>1373</v>
      </c>
      <c r="C159" s="215">
        <v>20120.38</v>
      </c>
      <c r="D159" s="258"/>
      <c r="E159" s="258"/>
      <c r="F159" s="258"/>
      <c r="G159" s="258">
        <v>20120.38</v>
      </c>
      <c r="H159" s="257" t="s">
        <v>275</v>
      </c>
      <c r="I159" s="257" t="s">
        <v>1661</v>
      </c>
    </row>
    <row r="160" spans="1:9" ht="30.6" x14ac:dyDescent="0.2">
      <c r="A160" s="216" t="s">
        <v>208</v>
      </c>
      <c r="B160" s="216" t="s">
        <v>1228</v>
      </c>
      <c r="C160" s="215">
        <v>62775.77</v>
      </c>
      <c r="D160" s="258"/>
      <c r="E160" s="258"/>
      <c r="F160" s="258"/>
      <c r="G160" s="258">
        <v>62775.77</v>
      </c>
      <c r="H160" s="257" t="s">
        <v>275</v>
      </c>
      <c r="I160" s="257" t="s">
        <v>1661</v>
      </c>
    </row>
    <row r="161" spans="1:9" ht="30.6" x14ac:dyDescent="0.2">
      <c r="A161" s="216" t="s">
        <v>1374</v>
      </c>
      <c r="B161" s="216" t="s">
        <v>1226</v>
      </c>
      <c r="C161" s="215">
        <v>1355901.65</v>
      </c>
      <c r="D161" s="258"/>
      <c r="E161" s="258"/>
      <c r="F161" s="258"/>
      <c r="G161" s="258">
        <v>1355901.65</v>
      </c>
      <c r="H161" s="257" t="s">
        <v>275</v>
      </c>
      <c r="I161" s="257" t="s">
        <v>1661</v>
      </c>
    </row>
    <row r="162" spans="1:9" ht="30.6" x14ac:dyDescent="0.2">
      <c r="A162" s="216" t="s">
        <v>1375</v>
      </c>
      <c r="B162" s="216" t="s">
        <v>1227</v>
      </c>
      <c r="C162" s="215">
        <v>296966.39</v>
      </c>
      <c r="D162" s="258"/>
      <c r="E162" s="258"/>
      <c r="F162" s="258"/>
      <c r="G162" s="258">
        <v>296966.39</v>
      </c>
      <c r="H162" s="257" t="s">
        <v>275</v>
      </c>
      <c r="I162" s="257" t="s">
        <v>1661</v>
      </c>
    </row>
    <row r="163" spans="1:9" ht="30.6" x14ac:dyDescent="0.2">
      <c r="A163" s="216" t="s">
        <v>209</v>
      </c>
      <c r="B163" s="216" t="s">
        <v>210</v>
      </c>
      <c r="C163" s="215">
        <v>5500</v>
      </c>
      <c r="D163" s="258"/>
      <c r="E163" s="258"/>
      <c r="F163" s="258"/>
      <c r="G163" s="258">
        <v>5500</v>
      </c>
      <c r="H163" s="257" t="s">
        <v>275</v>
      </c>
      <c r="I163" s="257" t="s">
        <v>1661</v>
      </c>
    </row>
    <row r="164" spans="1:9" ht="30.6" x14ac:dyDescent="0.2">
      <c r="A164" s="216" t="s">
        <v>1376</v>
      </c>
      <c r="B164" s="216" t="s">
        <v>1377</v>
      </c>
      <c r="C164" s="215">
        <v>72178.3</v>
      </c>
      <c r="D164" s="258"/>
      <c r="E164" s="258"/>
      <c r="F164" s="258"/>
      <c r="G164" s="258">
        <v>72178.3</v>
      </c>
      <c r="H164" s="257" t="s">
        <v>275</v>
      </c>
      <c r="I164" s="257" t="s">
        <v>1661</v>
      </c>
    </row>
    <row r="165" spans="1:9" ht="30.6" x14ac:dyDescent="0.2">
      <c r="A165" s="216" t="s">
        <v>1378</v>
      </c>
      <c r="B165" s="216" t="s">
        <v>1379</v>
      </c>
      <c r="C165" s="215">
        <v>6179.14</v>
      </c>
      <c r="D165" s="258"/>
      <c r="E165" s="258"/>
      <c r="F165" s="258"/>
      <c r="G165" s="258">
        <v>6179.14</v>
      </c>
      <c r="H165" s="257" t="s">
        <v>275</v>
      </c>
      <c r="I165" s="257" t="s">
        <v>1661</v>
      </c>
    </row>
    <row r="166" spans="1:9" ht="30.6" x14ac:dyDescent="0.2">
      <c r="A166" s="216" t="s">
        <v>1380</v>
      </c>
      <c r="B166" s="216" t="s">
        <v>1381</v>
      </c>
      <c r="C166" s="215">
        <v>4000</v>
      </c>
      <c r="D166" s="258"/>
      <c r="E166" s="258"/>
      <c r="F166" s="258"/>
      <c r="G166" s="258">
        <v>4000</v>
      </c>
      <c r="H166" s="257" t="s">
        <v>275</v>
      </c>
      <c r="I166" s="257" t="s">
        <v>1661</v>
      </c>
    </row>
    <row r="167" spans="1:9" ht="30.6" x14ac:dyDescent="0.2">
      <c r="A167" s="216" t="s">
        <v>211</v>
      </c>
      <c r="B167" s="216" t="s">
        <v>212</v>
      </c>
      <c r="C167" s="215">
        <v>1518.23</v>
      </c>
      <c r="D167" s="258"/>
      <c r="E167" s="258"/>
      <c r="F167" s="258"/>
      <c r="G167" s="258">
        <v>1518.23</v>
      </c>
      <c r="H167" s="257" t="s">
        <v>275</v>
      </c>
      <c r="I167" s="257" t="s">
        <v>1661</v>
      </c>
    </row>
    <row r="168" spans="1:9" ht="30.6" x14ac:dyDescent="0.2">
      <c r="A168" s="216" t="s">
        <v>1382</v>
      </c>
      <c r="B168" s="216" t="s">
        <v>1383</v>
      </c>
      <c r="C168" s="215">
        <v>4439.99</v>
      </c>
      <c r="D168" s="258"/>
      <c r="E168" s="258"/>
      <c r="F168" s="258"/>
      <c r="G168" s="258">
        <v>4439.99</v>
      </c>
      <c r="H168" s="257" t="s">
        <v>275</v>
      </c>
      <c r="I168" s="257" t="s">
        <v>1661</v>
      </c>
    </row>
    <row r="169" spans="1:9" ht="30.6" x14ac:dyDescent="0.2">
      <c r="A169" s="216" t="s">
        <v>213</v>
      </c>
      <c r="B169" s="216" t="s">
        <v>1230</v>
      </c>
      <c r="C169" s="215">
        <v>2637.61</v>
      </c>
      <c r="D169" s="258"/>
      <c r="E169" s="258"/>
      <c r="F169" s="258"/>
      <c r="G169" s="258">
        <v>2637.61</v>
      </c>
      <c r="H169" s="257" t="s">
        <v>275</v>
      </c>
      <c r="I169" s="257" t="s">
        <v>1661</v>
      </c>
    </row>
    <row r="170" spans="1:9" ht="30.6" x14ac:dyDescent="0.2">
      <c r="A170" s="216" t="s">
        <v>1384</v>
      </c>
      <c r="B170" s="216" t="s">
        <v>1385</v>
      </c>
      <c r="C170" s="215">
        <v>9363.48</v>
      </c>
      <c r="D170" s="258"/>
      <c r="E170" s="258"/>
      <c r="F170" s="258"/>
      <c r="G170" s="258">
        <v>9363.48</v>
      </c>
      <c r="H170" s="257" t="s">
        <v>275</v>
      </c>
      <c r="I170" s="257" t="s">
        <v>1661</v>
      </c>
    </row>
    <row r="171" spans="1:9" ht="30.6" x14ac:dyDescent="0.2">
      <c r="A171" s="216" t="s">
        <v>214</v>
      </c>
      <c r="B171" s="216" t="s">
        <v>1231</v>
      </c>
      <c r="C171" s="215">
        <v>6584.32</v>
      </c>
      <c r="D171" s="258"/>
      <c r="E171" s="258"/>
      <c r="F171" s="258"/>
      <c r="G171" s="258">
        <v>6584.32</v>
      </c>
      <c r="H171" s="257" t="s">
        <v>275</v>
      </c>
      <c r="I171" s="257" t="s">
        <v>1661</v>
      </c>
    </row>
    <row r="172" spans="1:9" ht="30.6" x14ac:dyDescent="0.2">
      <c r="A172" s="216" t="s">
        <v>1386</v>
      </c>
      <c r="B172" s="216" t="s">
        <v>1232</v>
      </c>
      <c r="C172" s="215">
        <v>135750.29</v>
      </c>
      <c r="D172" s="258"/>
      <c r="E172" s="258"/>
      <c r="F172" s="258"/>
      <c r="G172" s="258">
        <v>135750.29</v>
      </c>
      <c r="H172" s="257" t="s">
        <v>275</v>
      </c>
      <c r="I172" s="257" t="s">
        <v>1661</v>
      </c>
    </row>
    <row r="173" spans="1:9" ht="30.6" x14ac:dyDescent="0.2">
      <c r="A173" s="216" t="s">
        <v>215</v>
      </c>
      <c r="B173" s="216" t="s">
        <v>1233</v>
      </c>
      <c r="C173" s="215">
        <v>43320.01</v>
      </c>
      <c r="D173" s="258"/>
      <c r="E173" s="258"/>
      <c r="F173" s="258"/>
      <c r="G173" s="258">
        <v>43320.01</v>
      </c>
      <c r="H173" s="257" t="s">
        <v>275</v>
      </c>
      <c r="I173" s="257" t="s">
        <v>1661</v>
      </c>
    </row>
    <row r="174" spans="1:9" ht="30.6" x14ac:dyDescent="0.2">
      <c r="A174" s="216" t="s">
        <v>216</v>
      </c>
      <c r="B174" s="216" t="s">
        <v>1234</v>
      </c>
      <c r="C174" s="215">
        <v>21428.54</v>
      </c>
      <c r="D174" s="258"/>
      <c r="E174" s="258"/>
      <c r="F174" s="258"/>
      <c r="G174" s="258">
        <v>21428.54</v>
      </c>
      <c r="H174" s="257" t="s">
        <v>275</v>
      </c>
      <c r="I174" s="257" t="s">
        <v>1661</v>
      </c>
    </row>
    <row r="175" spans="1:9" ht="30.6" x14ac:dyDescent="0.2">
      <c r="A175" s="216" t="s">
        <v>1387</v>
      </c>
      <c r="B175" s="216" t="s">
        <v>1388</v>
      </c>
      <c r="C175" s="215">
        <v>167725</v>
      </c>
      <c r="D175" s="258"/>
      <c r="E175" s="258"/>
      <c r="F175" s="258"/>
      <c r="G175" s="258">
        <v>167725</v>
      </c>
      <c r="H175" s="257" t="s">
        <v>275</v>
      </c>
      <c r="I175" s="257" t="s">
        <v>1661</v>
      </c>
    </row>
    <row r="176" spans="1:9" ht="30.6" x14ac:dyDescent="0.2">
      <c r="A176" s="216" t="s">
        <v>1389</v>
      </c>
      <c r="B176" s="216" t="s">
        <v>1235</v>
      </c>
      <c r="C176" s="215">
        <v>172922.3</v>
      </c>
      <c r="D176" s="258"/>
      <c r="E176" s="258"/>
      <c r="F176" s="258"/>
      <c r="G176" s="258">
        <v>172922.3</v>
      </c>
      <c r="H176" s="257" t="s">
        <v>275</v>
      </c>
      <c r="I176" s="257" t="s">
        <v>1661</v>
      </c>
    </row>
    <row r="177" spans="1:9" ht="30.6" x14ac:dyDescent="0.2">
      <c r="A177" s="216" t="s">
        <v>1390</v>
      </c>
      <c r="B177" s="216" t="s">
        <v>1236</v>
      </c>
      <c r="C177" s="215">
        <v>1280145.45</v>
      </c>
      <c r="D177" s="258"/>
      <c r="E177" s="258"/>
      <c r="F177" s="258"/>
      <c r="G177" s="258">
        <v>1280145.45</v>
      </c>
      <c r="H177" s="257" t="s">
        <v>275</v>
      </c>
      <c r="I177" s="257" t="s">
        <v>1661</v>
      </c>
    </row>
    <row r="178" spans="1:9" ht="30.6" x14ac:dyDescent="0.2">
      <c r="A178" s="216" t="s">
        <v>1391</v>
      </c>
      <c r="B178" s="216" t="s">
        <v>1237</v>
      </c>
      <c r="C178" s="215">
        <v>140069.20000000001</v>
      </c>
      <c r="D178" s="258"/>
      <c r="E178" s="258"/>
      <c r="F178" s="258"/>
      <c r="G178" s="258">
        <v>140069.20000000001</v>
      </c>
      <c r="H178" s="257" t="s">
        <v>275</v>
      </c>
      <c r="I178" s="257" t="s">
        <v>1661</v>
      </c>
    </row>
    <row r="179" spans="1:9" ht="30.6" x14ac:dyDescent="0.2">
      <c r="A179" s="216" t="s">
        <v>1392</v>
      </c>
      <c r="B179" s="216" t="s">
        <v>1238</v>
      </c>
      <c r="C179" s="215">
        <v>947001.8</v>
      </c>
      <c r="D179" s="258"/>
      <c r="E179" s="258"/>
      <c r="F179" s="258"/>
      <c r="G179" s="258">
        <v>947001.8</v>
      </c>
      <c r="H179" s="257" t="s">
        <v>275</v>
      </c>
      <c r="I179" s="257" t="s">
        <v>1661</v>
      </c>
    </row>
    <row r="180" spans="1:9" ht="30.6" x14ac:dyDescent="0.2">
      <c r="A180" s="216" t="s">
        <v>1393</v>
      </c>
      <c r="B180" s="216" t="s">
        <v>1239</v>
      </c>
      <c r="C180" s="215">
        <v>806359.26</v>
      </c>
      <c r="D180" s="258"/>
      <c r="E180" s="258"/>
      <c r="F180" s="258"/>
      <c r="G180" s="258">
        <v>806359.26</v>
      </c>
      <c r="H180" s="257" t="s">
        <v>275</v>
      </c>
      <c r="I180" s="257" t="s">
        <v>1661</v>
      </c>
    </row>
    <row r="181" spans="1:9" ht="30.6" x14ac:dyDescent="0.2">
      <c r="A181" s="216" t="s">
        <v>1394</v>
      </c>
      <c r="B181" s="216" t="s">
        <v>1240</v>
      </c>
      <c r="C181" s="215">
        <v>122159.08</v>
      </c>
      <c r="D181" s="258"/>
      <c r="E181" s="258"/>
      <c r="F181" s="258"/>
      <c r="G181" s="258">
        <v>122159.08</v>
      </c>
      <c r="H181" s="257" t="s">
        <v>275</v>
      </c>
      <c r="I181" s="257" t="s">
        <v>1661</v>
      </c>
    </row>
    <row r="182" spans="1:9" ht="30.6" x14ac:dyDescent="0.2">
      <c r="A182" s="216" t="s">
        <v>217</v>
      </c>
      <c r="B182" s="216" t="s">
        <v>1241</v>
      </c>
      <c r="C182" s="215">
        <v>3607.34</v>
      </c>
      <c r="D182" s="258"/>
      <c r="E182" s="258"/>
      <c r="F182" s="258"/>
      <c r="G182" s="258">
        <v>3607.34</v>
      </c>
      <c r="H182" s="257" t="s">
        <v>275</v>
      </c>
      <c r="I182" s="257" t="s">
        <v>1661</v>
      </c>
    </row>
    <row r="183" spans="1:9" ht="30.6" x14ac:dyDescent="0.2">
      <c r="A183" s="216" t="s">
        <v>1395</v>
      </c>
      <c r="B183" s="216" t="s">
        <v>1243</v>
      </c>
      <c r="C183" s="215">
        <v>1212445.24</v>
      </c>
      <c r="D183" s="258"/>
      <c r="E183" s="258"/>
      <c r="F183" s="258"/>
      <c r="G183" s="258">
        <v>1212445.24</v>
      </c>
      <c r="H183" s="257" t="s">
        <v>275</v>
      </c>
      <c r="I183" s="257" t="s">
        <v>1661</v>
      </c>
    </row>
    <row r="184" spans="1:9" ht="30.6" x14ac:dyDescent="0.2">
      <c r="A184" s="216" t="s">
        <v>1396</v>
      </c>
      <c r="B184" s="216" t="s">
        <v>1397</v>
      </c>
      <c r="C184" s="215">
        <v>20739.169999999998</v>
      </c>
      <c r="D184" s="258"/>
      <c r="E184" s="258"/>
      <c r="F184" s="258"/>
      <c r="G184" s="258">
        <v>20739.169999999998</v>
      </c>
      <c r="H184" s="257" t="s">
        <v>275</v>
      </c>
      <c r="I184" s="257" t="s">
        <v>1661</v>
      </c>
    </row>
    <row r="185" spans="1:9" ht="30.6" x14ac:dyDescent="0.2">
      <c r="A185" s="216" t="s">
        <v>1398</v>
      </c>
      <c r="B185" s="216" t="s">
        <v>1244</v>
      </c>
      <c r="C185" s="215">
        <v>233547.75</v>
      </c>
      <c r="D185" s="258"/>
      <c r="E185" s="258"/>
      <c r="F185" s="258"/>
      <c r="G185" s="258">
        <v>233547.75</v>
      </c>
      <c r="H185" s="257" t="s">
        <v>275</v>
      </c>
      <c r="I185" s="257" t="s">
        <v>1661</v>
      </c>
    </row>
    <row r="186" spans="1:9" ht="30.6" x14ac:dyDescent="0.2">
      <c r="A186" s="216" t="s">
        <v>1399</v>
      </c>
      <c r="B186" s="216" t="s">
        <v>1400</v>
      </c>
      <c r="C186" s="215">
        <v>11203.15</v>
      </c>
      <c r="D186" s="258"/>
      <c r="E186" s="258"/>
      <c r="F186" s="258"/>
      <c r="G186" s="258">
        <v>11203.15</v>
      </c>
      <c r="H186" s="257" t="s">
        <v>275</v>
      </c>
      <c r="I186" s="257" t="s">
        <v>1661</v>
      </c>
    </row>
    <row r="187" spans="1:9" ht="30.6" x14ac:dyDescent="0.2">
      <c r="A187" s="216" t="s">
        <v>1401</v>
      </c>
      <c r="B187" s="216" t="s">
        <v>1402</v>
      </c>
      <c r="C187" s="215">
        <v>3521257.7</v>
      </c>
      <c r="D187" s="258"/>
      <c r="E187" s="258"/>
      <c r="F187" s="258"/>
      <c r="G187" s="258">
        <v>3521257.7</v>
      </c>
      <c r="H187" s="257" t="s">
        <v>275</v>
      </c>
      <c r="I187" s="257" t="s">
        <v>1661</v>
      </c>
    </row>
    <row r="188" spans="1:9" ht="30.6" x14ac:dyDescent="0.2">
      <c r="A188" s="216" t="s">
        <v>218</v>
      </c>
      <c r="B188" s="216" t="s">
        <v>219</v>
      </c>
      <c r="C188" s="215">
        <v>11055.61</v>
      </c>
      <c r="D188" s="258"/>
      <c r="E188" s="258"/>
      <c r="F188" s="258"/>
      <c r="G188" s="258">
        <v>11055.61</v>
      </c>
      <c r="H188" s="257" t="s">
        <v>275</v>
      </c>
      <c r="I188" s="257" t="s">
        <v>1661</v>
      </c>
    </row>
    <row r="189" spans="1:9" ht="30.6" x14ac:dyDescent="0.2">
      <c r="A189" s="216" t="s">
        <v>220</v>
      </c>
      <c r="B189" s="216" t="s">
        <v>221</v>
      </c>
      <c r="C189" s="215">
        <v>8663.7199999999993</v>
      </c>
      <c r="D189" s="258"/>
      <c r="E189" s="258"/>
      <c r="F189" s="258"/>
      <c r="G189" s="258">
        <v>8663.7199999999993</v>
      </c>
      <c r="H189" s="257" t="s">
        <v>275</v>
      </c>
      <c r="I189" s="257" t="s">
        <v>1661</v>
      </c>
    </row>
    <row r="190" spans="1:9" ht="30.6" x14ac:dyDescent="0.2">
      <c r="A190" s="216" t="s">
        <v>222</v>
      </c>
      <c r="B190" s="216" t="s">
        <v>223</v>
      </c>
      <c r="C190" s="215">
        <v>592.07000000000005</v>
      </c>
      <c r="D190" s="258"/>
      <c r="E190" s="258"/>
      <c r="F190" s="258"/>
      <c r="G190" s="258">
        <v>592.07000000000005</v>
      </c>
      <c r="H190" s="257" t="s">
        <v>275</v>
      </c>
      <c r="I190" s="257" t="s">
        <v>1661</v>
      </c>
    </row>
    <row r="191" spans="1:9" ht="30.6" x14ac:dyDescent="0.2">
      <c r="A191" s="216" t="s">
        <v>224</v>
      </c>
      <c r="B191" s="216" t="s">
        <v>225</v>
      </c>
      <c r="C191" s="215">
        <v>13021.54</v>
      </c>
      <c r="D191" s="258"/>
      <c r="E191" s="258"/>
      <c r="F191" s="258"/>
      <c r="G191" s="258">
        <v>13021.54</v>
      </c>
      <c r="H191" s="257" t="s">
        <v>275</v>
      </c>
      <c r="I191" s="257" t="s">
        <v>1661</v>
      </c>
    </row>
    <row r="192" spans="1:9" ht="30.6" x14ac:dyDescent="0.2">
      <c r="A192" s="216" t="s">
        <v>226</v>
      </c>
      <c r="B192" s="216" t="s">
        <v>227</v>
      </c>
      <c r="C192" s="215">
        <v>1759.46</v>
      </c>
      <c r="D192" s="258"/>
      <c r="E192" s="258"/>
      <c r="F192" s="258"/>
      <c r="G192" s="258">
        <v>1759.46</v>
      </c>
      <c r="H192" s="257" t="s">
        <v>275</v>
      </c>
      <c r="I192" s="257" t="s">
        <v>1661</v>
      </c>
    </row>
    <row r="193" spans="1:9" ht="30.6" x14ac:dyDescent="0.2">
      <c r="A193" s="216" t="s">
        <v>1403</v>
      </c>
      <c r="B193" s="216" t="s">
        <v>1404</v>
      </c>
      <c r="C193" s="215">
        <v>3000</v>
      </c>
      <c r="D193" s="258"/>
      <c r="E193" s="258"/>
      <c r="F193" s="258"/>
      <c r="G193" s="258">
        <v>3000</v>
      </c>
      <c r="H193" s="257" t="s">
        <v>275</v>
      </c>
      <c r="I193" s="257" t="s">
        <v>1661</v>
      </c>
    </row>
    <row r="194" spans="1:9" ht="30.6" x14ac:dyDescent="0.2">
      <c r="A194" s="216" t="s">
        <v>229</v>
      </c>
      <c r="B194" s="216" t="s">
        <v>1247</v>
      </c>
      <c r="C194" s="215">
        <v>1528.8</v>
      </c>
      <c r="D194" s="258"/>
      <c r="E194" s="258"/>
      <c r="F194" s="258"/>
      <c r="G194" s="258">
        <v>1528.8</v>
      </c>
      <c r="H194" s="257" t="s">
        <v>275</v>
      </c>
      <c r="I194" s="257" t="s">
        <v>1661</v>
      </c>
    </row>
    <row r="195" spans="1:9" ht="30.6" x14ac:dyDescent="0.2">
      <c r="A195" s="216" t="s">
        <v>228</v>
      </c>
      <c r="B195" s="216" t="s">
        <v>1248</v>
      </c>
      <c r="C195" s="215">
        <v>116906.66</v>
      </c>
      <c r="D195" s="258"/>
      <c r="E195" s="258"/>
      <c r="F195" s="258"/>
      <c r="G195" s="258">
        <v>116906.66</v>
      </c>
      <c r="H195" s="257" t="s">
        <v>275</v>
      </c>
      <c r="I195" s="257" t="s">
        <v>1661</v>
      </c>
    </row>
    <row r="196" spans="1:9" ht="30.6" x14ac:dyDescent="0.2">
      <c r="A196" s="216" t="s">
        <v>1405</v>
      </c>
      <c r="B196" s="216" t="s">
        <v>1249</v>
      </c>
      <c r="C196" s="215">
        <v>1089415.6799999999</v>
      </c>
      <c r="D196" s="258"/>
      <c r="E196" s="258"/>
      <c r="F196" s="258"/>
      <c r="G196" s="258">
        <v>1089415.6799999999</v>
      </c>
      <c r="H196" s="257" t="s">
        <v>275</v>
      </c>
      <c r="I196" s="257" t="s">
        <v>1661</v>
      </c>
    </row>
    <row r="197" spans="1:9" ht="30.6" x14ac:dyDescent="0.2">
      <c r="A197" s="216" t="s">
        <v>1406</v>
      </c>
      <c r="B197" s="216" t="s">
        <v>1407</v>
      </c>
      <c r="C197" s="215">
        <v>2000</v>
      </c>
      <c r="D197" s="258"/>
      <c r="E197" s="258"/>
      <c r="F197" s="258"/>
      <c r="G197" s="258">
        <v>2000</v>
      </c>
      <c r="H197" s="257" t="s">
        <v>275</v>
      </c>
      <c r="I197" s="257" t="s">
        <v>1661</v>
      </c>
    </row>
    <row r="198" spans="1:9" ht="30.6" x14ac:dyDescent="0.2">
      <c r="A198" s="216" t="s">
        <v>1408</v>
      </c>
      <c r="B198" s="216" t="s">
        <v>1409</v>
      </c>
      <c r="C198" s="215">
        <v>31320.66</v>
      </c>
      <c r="D198" s="258"/>
      <c r="E198" s="258"/>
      <c r="F198" s="258"/>
      <c r="G198" s="258">
        <v>31320.66</v>
      </c>
      <c r="H198" s="257" t="s">
        <v>275</v>
      </c>
      <c r="I198" s="257" t="s">
        <v>1661</v>
      </c>
    </row>
    <row r="199" spans="1:9" ht="30.6" x14ac:dyDescent="0.2">
      <c r="A199" s="216" t="s">
        <v>1410</v>
      </c>
      <c r="B199" s="216" t="s">
        <v>1250</v>
      </c>
      <c r="C199" s="215">
        <v>0</v>
      </c>
      <c r="D199" s="258"/>
      <c r="E199" s="258"/>
      <c r="F199" s="258"/>
      <c r="G199" s="258">
        <v>0</v>
      </c>
      <c r="H199" s="257" t="s">
        <v>275</v>
      </c>
      <c r="I199" s="257" t="s">
        <v>1661</v>
      </c>
    </row>
    <row r="200" spans="1:9" ht="30.6" x14ac:dyDescent="0.2">
      <c r="A200" s="216" t="s">
        <v>1411</v>
      </c>
      <c r="B200" s="216" t="s">
        <v>1412</v>
      </c>
      <c r="C200" s="215">
        <v>6500000</v>
      </c>
      <c r="D200" s="258"/>
      <c r="E200" s="258"/>
      <c r="F200" s="258"/>
      <c r="G200" s="258">
        <v>6500000</v>
      </c>
      <c r="H200" s="257" t="s">
        <v>275</v>
      </c>
      <c r="I200" s="257" t="s">
        <v>1661</v>
      </c>
    </row>
    <row r="201" spans="1:9" ht="30.6" x14ac:dyDescent="0.2">
      <c r="A201" s="216" t="s">
        <v>1413</v>
      </c>
      <c r="B201" s="216" t="s">
        <v>1251</v>
      </c>
      <c r="C201" s="215">
        <v>2679750.81</v>
      </c>
      <c r="D201" s="258"/>
      <c r="E201" s="258"/>
      <c r="F201" s="258"/>
      <c r="G201" s="258">
        <v>2679750.81</v>
      </c>
      <c r="H201" s="257" t="s">
        <v>275</v>
      </c>
      <c r="I201" s="257" t="s">
        <v>1661</v>
      </c>
    </row>
    <row r="202" spans="1:9" ht="30.6" x14ac:dyDescent="0.2">
      <c r="A202" s="216" t="s">
        <v>230</v>
      </c>
      <c r="B202" s="216" t="s">
        <v>231</v>
      </c>
      <c r="C202" s="215">
        <v>16938.45</v>
      </c>
      <c r="D202" s="258"/>
      <c r="E202" s="258"/>
      <c r="F202" s="258"/>
      <c r="G202" s="258">
        <v>16938.45</v>
      </c>
      <c r="H202" s="257" t="s">
        <v>275</v>
      </c>
      <c r="I202" s="257" t="s">
        <v>1661</v>
      </c>
    </row>
    <row r="203" spans="1:9" ht="30.6" x14ac:dyDescent="0.2">
      <c r="A203" s="216" t="s">
        <v>232</v>
      </c>
      <c r="B203" s="216" t="s">
        <v>1252</v>
      </c>
      <c r="C203" s="215">
        <v>12178.91</v>
      </c>
      <c r="D203" s="258"/>
      <c r="E203" s="258"/>
      <c r="F203" s="258"/>
      <c r="G203" s="258">
        <v>12178.91</v>
      </c>
      <c r="H203" s="257" t="s">
        <v>275</v>
      </c>
      <c r="I203" s="257" t="s">
        <v>1661</v>
      </c>
    </row>
    <row r="204" spans="1:9" ht="30.6" x14ac:dyDescent="0.2">
      <c r="A204" s="216" t="s">
        <v>1414</v>
      </c>
      <c r="B204" s="216" t="s">
        <v>1253</v>
      </c>
      <c r="C204" s="215">
        <v>3961192.14</v>
      </c>
      <c r="D204" s="258"/>
      <c r="E204" s="258"/>
      <c r="F204" s="258"/>
      <c r="G204" s="258">
        <v>3961192.14</v>
      </c>
      <c r="H204" s="257" t="s">
        <v>275</v>
      </c>
      <c r="I204" s="257" t="s">
        <v>1661</v>
      </c>
    </row>
    <row r="205" spans="1:9" ht="30.6" x14ac:dyDescent="0.2">
      <c r="A205" s="216" t="s">
        <v>1415</v>
      </c>
      <c r="B205" s="216" t="s">
        <v>1254</v>
      </c>
      <c r="C205" s="215">
        <v>14857330.58</v>
      </c>
      <c r="D205" s="258"/>
      <c r="E205" s="258"/>
      <c r="F205" s="258"/>
      <c r="G205" s="258">
        <v>14857330.58</v>
      </c>
      <c r="H205" s="257" t="s">
        <v>275</v>
      </c>
      <c r="I205" s="257" t="s">
        <v>1661</v>
      </c>
    </row>
    <row r="206" spans="1:9" ht="30.6" x14ac:dyDescent="0.2">
      <c r="A206" s="216" t="s">
        <v>1416</v>
      </c>
      <c r="B206" s="216" t="s">
        <v>1255</v>
      </c>
      <c r="C206" s="215">
        <v>140829.6</v>
      </c>
      <c r="D206" s="258"/>
      <c r="E206" s="258"/>
      <c r="F206" s="258"/>
      <c r="G206" s="258">
        <v>140829.6</v>
      </c>
      <c r="H206" s="257" t="s">
        <v>275</v>
      </c>
      <c r="I206" s="257" t="s">
        <v>1661</v>
      </c>
    </row>
    <row r="207" spans="1:9" ht="30.6" x14ac:dyDescent="0.2">
      <c r="A207" s="216" t="s">
        <v>233</v>
      </c>
      <c r="B207" s="216" t="s">
        <v>1256</v>
      </c>
      <c r="C207" s="215">
        <v>3750.7</v>
      </c>
      <c r="D207" s="258"/>
      <c r="E207" s="258"/>
      <c r="F207" s="258"/>
      <c r="G207" s="258">
        <v>3750.7</v>
      </c>
      <c r="H207" s="257" t="s">
        <v>275</v>
      </c>
      <c r="I207" s="257" t="s">
        <v>1661</v>
      </c>
    </row>
    <row r="208" spans="1:9" ht="30.6" x14ac:dyDescent="0.2">
      <c r="A208" s="216" t="s">
        <v>1417</v>
      </c>
      <c r="B208" s="216" t="s">
        <v>1418</v>
      </c>
      <c r="C208" s="215">
        <v>3748192.15</v>
      </c>
      <c r="D208" s="258"/>
      <c r="E208" s="258"/>
      <c r="F208" s="258"/>
      <c r="G208" s="258">
        <v>3748192.15</v>
      </c>
      <c r="H208" s="257" t="s">
        <v>275</v>
      </c>
      <c r="I208" s="257" t="s">
        <v>1661</v>
      </c>
    </row>
    <row r="209" spans="1:9" ht="30.6" x14ac:dyDescent="0.2">
      <c r="A209" s="216" t="s">
        <v>1065</v>
      </c>
      <c r="B209" s="216" t="s">
        <v>421</v>
      </c>
      <c r="C209" s="215">
        <v>1058785.8400000001</v>
      </c>
      <c r="D209" s="258"/>
      <c r="E209" s="258"/>
      <c r="F209" s="258"/>
      <c r="G209" s="258">
        <v>1058785.8400000001</v>
      </c>
      <c r="H209" s="257" t="s">
        <v>275</v>
      </c>
      <c r="I209" s="257" t="s">
        <v>1661</v>
      </c>
    </row>
    <row r="210" spans="1:9" ht="30.6" x14ac:dyDescent="0.2">
      <c r="A210" s="216" t="s">
        <v>1419</v>
      </c>
      <c r="B210" s="216" t="s">
        <v>1420</v>
      </c>
      <c r="C210" s="215">
        <v>214519.34</v>
      </c>
      <c r="D210" s="258"/>
      <c r="E210" s="258"/>
      <c r="F210" s="258"/>
      <c r="G210" s="258">
        <v>214519.34</v>
      </c>
      <c r="H210" s="257" t="s">
        <v>275</v>
      </c>
      <c r="I210" s="257" t="s">
        <v>1661</v>
      </c>
    </row>
    <row r="211" spans="1:9" ht="30.6" x14ac:dyDescent="0.2">
      <c r="A211" s="216" t="s">
        <v>1421</v>
      </c>
      <c r="B211" s="216" t="s">
        <v>1257</v>
      </c>
      <c r="C211" s="215">
        <v>8518740.5</v>
      </c>
      <c r="D211" s="258"/>
      <c r="E211" s="258"/>
      <c r="F211" s="258"/>
      <c r="G211" s="258">
        <v>8518740.5</v>
      </c>
      <c r="H211" s="257" t="s">
        <v>275</v>
      </c>
      <c r="I211" s="257" t="s">
        <v>1661</v>
      </c>
    </row>
    <row r="212" spans="1:9" ht="30.6" x14ac:dyDescent="0.2">
      <c r="A212" s="216" t="s">
        <v>1066</v>
      </c>
      <c r="B212" s="216" t="s">
        <v>422</v>
      </c>
      <c r="C212" s="215">
        <v>1972896.76</v>
      </c>
      <c r="D212" s="258"/>
      <c r="E212" s="258"/>
      <c r="F212" s="258"/>
      <c r="G212" s="258">
        <v>1972896.76</v>
      </c>
      <c r="H212" s="257" t="s">
        <v>275</v>
      </c>
      <c r="I212" s="257" t="s">
        <v>1661</v>
      </c>
    </row>
    <row r="213" spans="1:9" ht="30.6" x14ac:dyDescent="0.2">
      <c r="A213" s="216" t="s">
        <v>234</v>
      </c>
      <c r="B213" s="216" t="s">
        <v>235</v>
      </c>
      <c r="C213" s="215">
        <v>5816404.2300000004</v>
      </c>
      <c r="D213" s="258"/>
      <c r="E213" s="258"/>
      <c r="F213" s="258"/>
      <c r="G213" s="258">
        <v>5816404.2300000004</v>
      </c>
      <c r="H213" s="257" t="s">
        <v>275</v>
      </c>
      <c r="I213" s="257" t="s">
        <v>1661</v>
      </c>
    </row>
    <row r="214" spans="1:9" ht="30.6" x14ac:dyDescent="0.2">
      <c r="A214" s="216" t="s">
        <v>236</v>
      </c>
      <c r="B214" s="216" t="s">
        <v>237</v>
      </c>
      <c r="C214" s="215">
        <v>603018.26</v>
      </c>
      <c r="D214" s="258"/>
      <c r="E214" s="258"/>
      <c r="F214" s="258"/>
      <c r="G214" s="258">
        <v>603018.26</v>
      </c>
      <c r="H214" s="257" t="s">
        <v>275</v>
      </c>
      <c r="I214" s="257" t="s">
        <v>1661</v>
      </c>
    </row>
    <row r="215" spans="1:9" ht="30.6" x14ac:dyDescent="0.2">
      <c r="A215" s="216" t="s">
        <v>1422</v>
      </c>
      <c r="B215" s="216" t="s">
        <v>1423</v>
      </c>
      <c r="C215" s="215">
        <v>263220.93</v>
      </c>
      <c r="D215" s="258"/>
      <c r="E215" s="258"/>
      <c r="F215" s="258"/>
      <c r="G215" s="258">
        <v>263220.93</v>
      </c>
      <c r="H215" s="257" t="s">
        <v>275</v>
      </c>
      <c r="I215" s="257" t="s">
        <v>1661</v>
      </c>
    </row>
    <row r="216" spans="1:9" ht="30.6" x14ac:dyDescent="0.2">
      <c r="A216" s="216" t="s">
        <v>1424</v>
      </c>
      <c r="B216" s="216" t="s">
        <v>1425</v>
      </c>
      <c r="C216" s="215">
        <v>873589.47</v>
      </c>
      <c r="D216" s="258"/>
      <c r="E216" s="258"/>
      <c r="F216" s="258"/>
      <c r="G216" s="258">
        <v>873589.47</v>
      </c>
      <c r="H216" s="257" t="s">
        <v>275</v>
      </c>
      <c r="I216" s="257" t="s">
        <v>1661</v>
      </c>
    </row>
    <row r="217" spans="1:9" ht="30.6" x14ac:dyDescent="0.2">
      <c r="A217" s="216" t="s">
        <v>1426</v>
      </c>
      <c r="B217" s="216" t="s">
        <v>1427</v>
      </c>
      <c r="C217" s="215">
        <v>204818.11</v>
      </c>
      <c r="D217" s="258"/>
      <c r="E217" s="258"/>
      <c r="F217" s="258"/>
      <c r="G217" s="258">
        <v>204818.11</v>
      </c>
      <c r="H217" s="257" t="s">
        <v>275</v>
      </c>
      <c r="I217" s="257" t="s">
        <v>1661</v>
      </c>
    </row>
    <row r="218" spans="1:9" ht="30.6" x14ac:dyDescent="0.2">
      <c r="A218" s="216" t="s">
        <v>1428</v>
      </c>
      <c r="B218" s="216" t="s">
        <v>1021</v>
      </c>
      <c r="C218" s="215">
        <v>94503.02</v>
      </c>
      <c r="D218" s="258"/>
      <c r="E218" s="258"/>
      <c r="F218" s="258"/>
      <c r="G218" s="258">
        <v>94503.02</v>
      </c>
      <c r="H218" s="257" t="s">
        <v>275</v>
      </c>
      <c r="I218" s="257" t="s">
        <v>1661</v>
      </c>
    </row>
    <row r="219" spans="1:9" ht="30.6" x14ac:dyDescent="0.2">
      <c r="A219" s="216" t="s">
        <v>1429</v>
      </c>
      <c r="B219" s="216" t="s">
        <v>1430</v>
      </c>
      <c r="C219" s="215">
        <v>89114.22</v>
      </c>
      <c r="D219" s="258"/>
      <c r="E219" s="258"/>
      <c r="F219" s="258"/>
      <c r="G219" s="258">
        <v>89114.22</v>
      </c>
      <c r="H219" s="257" t="s">
        <v>275</v>
      </c>
      <c r="I219" s="257" t="s">
        <v>1661</v>
      </c>
    </row>
    <row r="220" spans="1:9" ht="30.6" x14ac:dyDescent="0.2">
      <c r="A220" s="216" t="s">
        <v>1431</v>
      </c>
      <c r="B220" s="216" t="s">
        <v>1432</v>
      </c>
      <c r="C220" s="215">
        <v>208199.41</v>
      </c>
      <c r="D220" s="258"/>
      <c r="E220" s="258"/>
      <c r="F220" s="258"/>
      <c r="G220" s="258">
        <v>208199.41</v>
      </c>
      <c r="H220" s="257" t="s">
        <v>275</v>
      </c>
      <c r="I220" s="257" t="s">
        <v>1661</v>
      </c>
    </row>
    <row r="221" spans="1:9" ht="30.6" x14ac:dyDescent="0.2">
      <c r="A221" s="216" t="s">
        <v>1433</v>
      </c>
      <c r="B221" s="216" t="s">
        <v>1434</v>
      </c>
      <c r="C221" s="215">
        <v>49228.44</v>
      </c>
      <c r="D221" s="258"/>
      <c r="E221" s="258"/>
      <c r="F221" s="258"/>
      <c r="G221" s="258">
        <v>49228.44</v>
      </c>
      <c r="H221" s="257" t="s">
        <v>275</v>
      </c>
      <c r="I221" s="257" t="s">
        <v>1661</v>
      </c>
    </row>
    <row r="222" spans="1:9" ht="30.6" x14ac:dyDescent="0.2">
      <c r="A222" s="216" t="s">
        <v>1435</v>
      </c>
      <c r="B222" s="216" t="s">
        <v>1436</v>
      </c>
      <c r="C222" s="215">
        <v>199368.88</v>
      </c>
      <c r="D222" s="258"/>
      <c r="E222" s="258"/>
      <c r="F222" s="258"/>
      <c r="G222" s="258">
        <v>199368.88</v>
      </c>
      <c r="H222" s="257" t="s">
        <v>275</v>
      </c>
      <c r="I222" s="257" t="s">
        <v>1661</v>
      </c>
    </row>
    <row r="223" spans="1:9" ht="30.6" x14ac:dyDescent="0.2">
      <c r="A223" s="216" t="s">
        <v>1437</v>
      </c>
      <c r="B223" s="216" t="s">
        <v>1438</v>
      </c>
      <c r="C223" s="215">
        <v>50373923.829999998</v>
      </c>
      <c r="D223" s="258"/>
      <c r="E223" s="258"/>
      <c r="F223" s="258"/>
      <c r="G223" s="258">
        <v>50373923.829999998</v>
      </c>
      <c r="H223" s="257" t="s">
        <v>275</v>
      </c>
      <c r="I223" s="257" t="s">
        <v>1661</v>
      </c>
    </row>
    <row r="224" spans="1:9" ht="30.6" x14ac:dyDescent="0.2">
      <c r="A224" s="216" t="s">
        <v>1439</v>
      </c>
      <c r="B224" s="216" t="s">
        <v>1440</v>
      </c>
      <c r="C224" s="215">
        <v>456935.4</v>
      </c>
      <c r="D224" s="258"/>
      <c r="E224" s="258"/>
      <c r="F224" s="258"/>
      <c r="G224" s="258">
        <v>456935.4</v>
      </c>
      <c r="H224" s="257" t="s">
        <v>275</v>
      </c>
      <c r="I224" s="257" t="s">
        <v>1661</v>
      </c>
    </row>
    <row r="225" spans="1:9" ht="30.6" x14ac:dyDescent="0.2">
      <c r="A225" s="216" t="s">
        <v>1441</v>
      </c>
      <c r="B225" s="216" t="s">
        <v>1442</v>
      </c>
      <c r="C225" s="215">
        <v>77871.86</v>
      </c>
      <c r="D225" s="258"/>
      <c r="E225" s="258"/>
      <c r="F225" s="258"/>
      <c r="G225" s="258">
        <v>77871.86</v>
      </c>
      <c r="H225" s="257" t="s">
        <v>275</v>
      </c>
      <c r="I225" s="257" t="s">
        <v>1661</v>
      </c>
    </row>
    <row r="226" spans="1:9" ht="30.6" x14ac:dyDescent="0.2">
      <c r="A226" s="216" t="s">
        <v>1443</v>
      </c>
      <c r="B226" s="216" t="s">
        <v>1444</v>
      </c>
      <c r="C226" s="215">
        <v>1022845.48</v>
      </c>
      <c r="D226" s="258"/>
      <c r="E226" s="258"/>
      <c r="F226" s="258"/>
      <c r="G226" s="258">
        <v>1022845.48</v>
      </c>
      <c r="H226" s="257" t="s">
        <v>275</v>
      </c>
      <c r="I226" s="257" t="s">
        <v>1661</v>
      </c>
    </row>
    <row r="227" spans="1:9" ht="30.6" x14ac:dyDescent="0.2">
      <c r="A227" s="216" t="s">
        <v>1445</v>
      </c>
      <c r="B227" s="216" t="s">
        <v>1035</v>
      </c>
      <c r="C227" s="215">
        <v>56101.78</v>
      </c>
      <c r="D227" s="258"/>
      <c r="E227" s="258"/>
      <c r="F227" s="258"/>
      <c r="G227" s="258">
        <v>56101.78</v>
      </c>
      <c r="H227" s="257" t="s">
        <v>275</v>
      </c>
      <c r="I227" s="257" t="s">
        <v>1661</v>
      </c>
    </row>
    <row r="228" spans="1:9" ht="30.6" x14ac:dyDescent="0.2">
      <c r="A228" s="216" t="s">
        <v>1446</v>
      </c>
      <c r="B228" s="216" t="s">
        <v>1447</v>
      </c>
      <c r="C228" s="215">
        <v>4649.8500000000004</v>
      </c>
      <c r="D228" s="258"/>
      <c r="E228" s="258"/>
      <c r="F228" s="258"/>
      <c r="G228" s="258">
        <v>4649.8500000000004</v>
      </c>
      <c r="H228" s="257" t="s">
        <v>275</v>
      </c>
      <c r="I228" s="257" t="s">
        <v>1661</v>
      </c>
    </row>
    <row r="229" spans="1:9" ht="30.6" x14ac:dyDescent="0.2">
      <c r="A229" s="216" t="s">
        <v>1448</v>
      </c>
      <c r="B229" s="216" t="s">
        <v>1449</v>
      </c>
      <c r="C229" s="215">
        <v>49308.41</v>
      </c>
      <c r="D229" s="258"/>
      <c r="E229" s="258"/>
      <c r="F229" s="258"/>
      <c r="G229" s="258">
        <v>49308.41</v>
      </c>
      <c r="H229" s="257" t="s">
        <v>275</v>
      </c>
      <c r="I229" s="257" t="s">
        <v>1661</v>
      </c>
    </row>
    <row r="230" spans="1:9" ht="30.6" x14ac:dyDescent="0.2">
      <c r="A230" s="216" t="s">
        <v>1450</v>
      </c>
      <c r="B230" s="216" t="s">
        <v>1451</v>
      </c>
      <c r="C230" s="215">
        <v>216989</v>
      </c>
      <c r="D230" s="258"/>
      <c r="E230" s="258"/>
      <c r="F230" s="258"/>
      <c r="G230" s="258">
        <v>216989</v>
      </c>
      <c r="H230" s="257" t="s">
        <v>275</v>
      </c>
      <c r="I230" s="257" t="s">
        <v>1661</v>
      </c>
    </row>
    <row r="231" spans="1:9" ht="30.6" x14ac:dyDescent="0.2">
      <c r="A231" s="216" t="s">
        <v>1452</v>
      </c>
      <c r="B231" s="216" t="s">
        <v>1453</v>
      </c>
      <c r="C231" s="215">
        <v>7431.97</v>
      </c>
      <c r="D231" s="258"/>
      <c r="E231" s="258"/>
      <c r="F231" s="258"/>
      <c r="G231" s="258">
        <v>7431.97</v>
      </c>
      <c r="H231" s="257" t="s">
        <v>275</v>
      </c>
      <c r="I231" s="257" t="s">
        <v>1661</v>
      </c>
    </row>
    <row r="232" spans="1:9" ht="30.6" x14ac:dyDescent="0.2">
      <c r="A232" s="216" t="s">
        <v>1454</v>
      </c>
      <c r="B232" s="216" t="s">
        <v>1455</v>
      </c>
      <c r="C232" s="215">
        <v>9808.1200000000008</v>
      </c>
      <c r="D232" s="258"/>
      <c r="E232" s="258"/>
      <c r="F232" s="258"/>
      <c r="G232" s="258">
        <v>9808.1200000000008</v>
      </c>
      <c r="H232" s="257" t="s">
        <v>275</v>
      </c>
      <c r="I232" s="257" t="s">
        <v>1661</v>
      </c>
    </row>
    <row r="233" spans="1:9" ht="30.6" x14ac:dyDescent="0.2">
      <c r="A233" s="216" t="s">
        <v>1456</v>
      </c>
      <c r="B233" s="216" t="s">
        <v>1457</v>
      </c>
      <c r="C233" s="215">
        <v>23578.23</v>
      </c>
      <c r="D233" s="258"/>
      <c r="E233" s="258"/>
      <c r="F233" s="258"/>
      <c r="G233" s="258">
        <v>23578.23</v>
      </c>
      <c r="H233" s="257" t="s">
        <v>275</v>
      </c>
      <c r="I233" s="257" t="s">
        <v>1661</v>
      </c>
    </row>
    <row r="234" spans="1:9" ht="30.6" x14ac:dyDescent="0.2">
      <c r="A234" s="216" t="s">
        <v>1458</v>
      </c>
      <c r="B234" s="216" t="s">
        <v>1459</v>
      </c>
      <c r="C234" s="215">
        <v>39595.68</v>
      </c>
      <c r="D234" s="258"/>
      <c r="E234" s="258"/>
      <c r="F234" s="258"/>
      <c r="G234" s="258">
        <v>39595.68</v>
      </c>
      <c r="H234" s="257" t="s">
        <v>275</v>
      </c>
      <c r="I234" s="257" t="s">
        <v>1661</v>
      </c>
    </row>
    <row r="235" spans="1:9" ht="30.6" x14ac:dyDescent="0.2">
      <c r="A235" s="216" t="s">
        <v>1460</v>
      </c>
      <c r="B235" s="216" t="s">
        <v>1461</v>
      </c>
      <c r="C235" s="215">
        <v>41092.25</v>
      </c>
      <c r="D235" s="258"/>
      <c r="E235" s="258"/>
      <c r="F235" s="258"/>
      <c r="G235" s="258">
        <v>41092.25</v>
      </c>
      <c r="H235" s="257" t="s">
        <v>275</v>
      </c>
      <c r="I235" s="257" t="s">
        <v>1661</v>
      </c>
    </row>
    <row r="236" spans="1:9" ht="30.6" x14ac:dyDescent="0.2">
      <c r="A236" s="216" t="s">
        <v>1462</v>
      </c>
      <c r="B236" s="216" t="s">
        <v>1463</v>
      </c>
      <c r="C236" s="215">
        <v>22930.07</v>
      </c>
      <c r="D236" s="258"/>
      <c r="E236" s="258"/>
      <c r="F236" s="258"/>
      <c r="G236" s="258">
        <v>22930.07</v>
      </c>
      <c r="H236" s="257" t="s">
        <v>275</v>
      </c>
      <c r="I236" s="257" t="s">
        <v>1661</v>
      </c>
    </row>
    <row r="237" spans="1:9" ht="30.6" x14ac:dyDescent="0.2">
      <c r="A237" s="216" t="s">
        <v>1464</v>
      </c>
      <c r="B237" s="216" t="s">
        <v>1465</v>
      </c>
      <c r="C237" s="215">
        <v>5075.95</v>
      </c>
      <c r="D237" s="258"/>
      <c r="E237" s="258"/>
      <c r="F237" s="258"/>
      <c r="G237" s="258">
        <v>5075.95</v>
      </c>
      <c r="H237" s="257" t="s">
        <v>275</v>
      </c>
      <c r="I237" s="257" t="s">
        <v>1661</v>
      </c>
    </row>
    <row r="238" spans="1:9" ht="30.6" x14ac:dyDescent="0.2">
      <c r="A238" s="216" t="s">
        <v>1466</v>
      </c>
      <c r="B238" s="216" t="s">
        <v>1467</v>
      </c>
      <c r="C238" s="215">
        <v>37185.19</v>
      </c>
      <c r="D238" s="258"/>
      <c r="E238" s="258"/>
      <c r="F238" s="258"/>
      <c r="G238" s="258">
        <v>37185.19</v>
      </c>
      <c r="H238" s="257" t="s">
        <v>275</v>
      </c>
      <c r="I238" s="257" t="s">
        <v>1661</v>
      </c>
    </row>
    <row r="239" spans="1:9" ht="30.6" x14ac:dyDescent="0.2">
      <c r="A239" s="216" t="s">
        <v>1468</v>
      </c>
      <c r="B239" s="216" t="s">
        <v>1469</v>
      </c>
      <c r="C239" s="215">
        <v>35435.57</v>
      </c>
      <c r="D239" s="258"/>
      <c r="E239" s="258"/>
      <c r="F239" s="258"/>
      <c r="G239" s="258">
        <v>35435.57</v>
      </c>
      <c r="H239" s="257" t="s">
        <v>275</v>
      </c>
      <c r="I239" s="257" t="s">
        <v>1661</v>
      </c>
    </row>
    <row r="240" spans="1:9" ht="30.6" x14ac:dyDescent="0.2">
      <c r="A240" s="216" t="s">
        <v>1470</v>
      </c>
      <c r="B240" s="216" t="s">
        <v>1471</v>
      </c>
      <c r="C240" s="215">
        <v>77688.12</v>
      </c>
      <c r="D240" s="258"/>
      <c r="E240" s="258"/>
      <c r="F240" s="258"/>
      <c r="G240" s="258">
        <v>77688.12</v>
      </c>
      <c r="H240" s="257" t="s">
        <v>275</v>
      </c>
      <c r="I240" s="257" t="s">
        <v>1661</v>
      </c>
    </row>
    <row r="241" spans="1:9" ht="30.6" x14ac:dyDescent="0.2">
      <c r="A241" s="216" t="s">
        <v>1472</v>
      </c>
      <c r="B241" s="216" t="s">
        <v>1473</v>
      </c>
      <c r="C241" s="215">
        <v>18481.240000000002</v>
      </c>
      <c r="D241" s="258"/>
      <c r="E241" s="258"/>
      <c r="F241" s="258"/>
      <c r="G241" s="258">
        <v>18481.240000000002</v>
      </c>
      <c r="H241" s="257" t="s">
        <v>275</v>
      </c>
      <c r="I241" s="257" t="s">
        <v>1661</v>
      </c>
    </row>
    <row r="242" spans="1:9" ht="30.6" x14ac:dyDescent="0.2">
      <c r="A242" s="216" t="s">
        <v>1474</v>
      </c>
      <c r="B242" s="216" t="s">
        <v>1475</v>
      </c>
      <c r="C242" s="215">
        <v>16747.04</v>
      </c>
      <c r="D242" s="258"/>
      <c r="E242" s="258"/>
      <c r="F242" s="258"/>
      <c r="G242" s="258">
        <v>16747.04</v>
      </c>
      <c r="H242" s="257" t="s">
        <v>275</v>
      </c>
      <c r="I242" s="257" t="s">
        <v>1661</v>
      </c>
    </row>
    <row r="243" spans="1:9" ht="30.6" x14ac:dyDescent="0.2">
      <c r="A243" s="216" t="s">
        <v>1476</v>
      </c>
      <c r="B243" s="216" t="s">
        <v>1477</v>
      </c>
      <c r="C243" s="215">
        <v>22771.43</v>
      </c>
      <c r="D243" s="258"/>
      <c r="E243" s="258"/>
      <c r="F243" s="258"/>
      <c r="G243" s="258">
        <v>22771.43</v>
      </c>
      <c r="H243" s="257" t="s">
        <v>275</v>
      </c>
      <c r="I243" s="257" t="s">
        <v>1661</v>
      </c>
    </row>
    <row r="244" spans="1:9" ht="30.6" x14ac:dyDescent="0.2">
      <c r="A244" s="216" t="s">
        <v>1478</v>
      </c>
      <c r="B244" s="216" t="s">
        <v>1479</v>
      </c>
      <c r="C244" s="215">
        <v>1782.91</v>
      </c>
      <c r="D244" s="258"/>
      <c r="E244" s="258"/>
      <c r="F244" s="258"/>
      <c r="G244" s="258">
        <v>1782.91</v>
      </c>
      <c r="H244" s="257" t="s">
        <v>275</v>
      </c>
      <c r="I244" s="257" t="s">
        <v>1661</v>
      </c>
    </row>
    <row r="245" spans="1:9" ht="30.6" x14ac:dyDescent="0.2">
      <c r="A245" s="216" t="s">
        <v>1480</v>
      </c>
      <c r="B245" s="216" t="s">
        <v>1481</v>
      </c>
      <c r="C245" s="215">
        <v>86850.57</v>
      </c>
      <c r="D245" s="258"/>
      <c r="E245" s="258"/>
      <c r="F245" s="258"/>
      <c r="G245" s="258">
        <v>86850.57</v>
      </c>
      <c r="H245" s="257" t="s">
        <v>275</v>
      </c>
      <c r="I245" s="257" t="s">
        <v>1661</v>
      </c>
    </row>
    <row r="246" spans="1:9" ht="30.6" x14ac:dyDescent="0.2">
      <c r="A246" s="216" t="s">
        <v>1482</v>
      </c>
      <c r="B246" s="216" t="s">
        <v>1483</v>
      </c>
      <c r="C246" s="215">
        <v>6073.85</v>
      </c>
      <c r="D246" s="258"/>
      <c r="E246" s="258"/>
      <c r="F246" s="258"/>
      <c r="G246" s="258">
        <v>6073.85</v>
      </c>
      <c r="H246" s="257" t="s">
        <v>275</v>
      </c>
      <c r="I246" s="257" t="s">
        <v>1661</v>
      </c>
    </row>
    <row r="247" spans="1:9" ht="30.6" x14ac:dyDescent="0.2">
      <c r="A247" s="216" t="s">
        <v>1484</v>
      </c>
      <c r="B247" s="216" t="s">
        <v>1485</v>
      </c>
      <c r="C247" s="215">
        <v>13298.67</v>
      </c>
      <c r="D247" s="258"/>
      <c r="E247" s="258"/>
      <c r="F247" s="258"/>
      <c r="G247" s="258">
        <v>13298.67</v>
      </c>
      <c r="H247" s="257" t="s">
        <v>275</v>
      </c>
      <c r="I247" s="257" t="s">
        <v>1661</v>
      </c>
    </row>
    <row r="248" spans="1:9" ht="30.6" x14ac:dyDescent="0.2">
      <c r="A248" s="216" t="s">
        <v>1486</v>
      </c>
      <c r="B248" s="216" t="s">
        <v>1487</v>
      </c>
      <c r="C248" s="215">
        <v>9240.6200000000008</v>
      </c>
      <c r="D248" s="258"/>
      <c r="E248" s="258"/>
      <c r="F248" s="258"/>
      <c r="G248" s="258">
        <v>9240.6200000000008</v>
      </c>
      <c r="H248" s="257" t="s">
        <v>275</v>
      </c>
      <c r="I248" s="257" t="s">
        <v>1661</v>
      </c>
    </row>
    <row r="249" spans="1:9" ht="30.6" x14ac:dyDescent="0.2">
      <c r="A249" s="216" t="s">
        <v>1488</v>
      </c>
      <c r="B249" s="216" t="s">
        <v>1489</v>
      </c>
      <c r="C249" s="215">
        <v>23882.86</v>
      </c>
      <c r="D249" s="258"/>
      <c r="E249" s="258"/>
      <c r="F249" s="258"/>
      <c r="G249" s="258">
        <v>23882.86</v>
      </c>
      <c r="H249" s="257" t="s">
        <v>275</v>
      </c>
      <c r="I249" s="257" t="s">
        <v>1661</v>
      </c>
    </row>
    <row r="250" spans="1:9" ht="30.6" x14ac:dyDescent="0.2">
      <c r="A250" s="216" t="s">
        <v>1490</v>
      </c>
      <c r="B250" s="216" t="s">
        <v>1491</v>
      </c>
      <c r="C250" s="215">
        <v>21893.13</v>
      </c>
      <c r="D250" s="258"/>
      <c r="E250" s="258"/>
      <c r="F250" s="258"/>
      <c r="G250" s="258">
        <v>21893.13</v>
      </c>
      <c r="H250" s="257" t="s">
        <v>275</v>
      </c>
      <c r="I250" s="257" t="s">
        <v>1661</v>
      </c>
    </row>
    <row r="251" spans="1:9" ht="30.6" x14ac:dyDescent="0.2">
      <c r="A251" s="216" t="s">
        <v>252</v>
      </c>
      <c r="B251" s="216" t="s">
        <v>253</v>
      </c>
      <c r="C251" s="215">
        <v>10202.9</v>
      </c>
      <c r="D251" s="258"/>
      <c r="E251" s="258"/>
      <c r="F251" s="258"/>
      <c r="G251" s="258">
        <v>10202.9</v>
      </c>
      <c r="H251" s="257" t="s">
        <v>275</v>
      </c>
      <c r="I251" s="257" t="s">
        <v>1661</v>
      </c>
    </row>
    <row r="252" spans="1:9" ht="30.6" x14ac:dyDescent="0.2">
      <c r="A252" s="216" t="s">
        <v>1492</v>
      </c>
      <c r="B252" s="216" t="s">
        <v>1493</v>
      </c>
      <c r="C252" s="215">
        <v>1361.59</v>
      </c>
      <c r="D252" s="258"/>
      <c r="E252" s="258"/>
      <c r="F252" s="258"/>
      <c r="G252" s="258">
        <v>1361.59</v>
      </c>
      <c r="H252" s="257" t="s">
        <v>275</v>
      </c>
      <c r="I252" s="257" t="s">
        <v>1661</v>
      </c>
    </row>
    <row r="253" spans="1:9" ht="30.6" x14ac:dyDescent="0.2">
      <c r="A253" s="216" t="s">
        <v>1494</v>
      </c>
      <c r="B253" s="216" t="s">
        <v>1495</v>
      </c>
      <c r="C253" s="215">
        <v>4831.05</v>
      </c>
      <c r="D253" s="258"/>
      <c r="E253" s="258"/>
      <c r="F253" s="258"/>
      <c r="G253" s="258">
        <v>4831.05</v>
      </c>
      <c r="H253" s="257" t="s">
        <v>275</v>
      </c>
      <c r="I253" s="257" t="s">
        <v>1661</v>
      </c>
    </row>
    <row r="254" spans="1:9" ht="30.6" x14ac:dyDescent="0.2">
      <c r="A254" s="216" t="s">
        <v>1496</v>
      </c>
      <c r="B254" s="216" t="s">
        <v>1497</v>
      </c>
      <c r="C254" s="215">
        <v>7743.73</v>
      </c>
      <c r="D254" s="258"/>
      <c r="E254" s="258"/>
      <c r="F254" s="258"/>
      <c r="G254" s="258">
        <v>7743.73</v>
      </c>
      <c r="H254" s="257" t="s">
        <v>275</v>
      </c>
      <c r="I254" s="257" t="s">
        <v>1661</v>
      </c>
    </row>
    <row r="255" spans="1:9" ht="30.6" x14ac:dyDescent="0.2">
      <c r="A255" s="216" t="s">
        <v>257</v>
      </c>
      <c r="B255" s="216" t="s">
        <v>258</v>
      </c>
      <c r="C255" s="215">
        <v>10345.219999999999</v>
      </c>
      <c r="D255" s="258"/>
      <c r="E255" s="258"/>
      <c r="F255" s="258"/>
      <c r="G255" s="258">
        <v>10345.219999999999</v>
      </c>
      <c r="H255" s="257" t="s">
        <v>275</v>
      </c>
      <c r="I255" s="257" t="s">
        <v>1661</v>
      </c>
    </row>
    <row r="256" spans="1:9" ht="30.6" x14ac:dyDescent="0.2">
      <c r="A256" s="216" t="s">
        <v>1498</v>
      </c>
      <c r="B256" s="216" t="s">
        <v>1499</v>
      </c>
      <c r="C256" s="215">
        <v>18248.93</v>
      </c>
      <c r="D256" s="258"/>
      <c r="E256" s="258"/>
      <c r="F256" s="258"/>
      <c r="G256" s="258">
        <v>18248.93</v>
      </c>
      <c r="H256" s="257" t="s">
        <v>275</v>
      </c>
      <c r="I256" s="257" t="s">
        <v>1661</v>
      </c>
    </row>
    <row r="257" spans="1:9" ht="30.6" x14ac:dyDescent="0.2">
      <c r="A257" s="216" t="s">
        <v>1500</v>
      </c>
      <c r="B257" s="216" t="s">
        <v>1501</v>
      </c>
      <c r="C257" s="215">
        <v>1805.97</v>
      </c>
      <c r="D257" s="258"/>
      <c r="E257" s="258"/>
      <c r="F257" s="258"/>
      <c r="G257" s="258">
        <v>1805.97</v>
      </c>
      <c r="H257" s="257" t="s">
        <v>275</v>
      </c>
      <c r="I257" s="257" t="s">
        <v>1661</v>
      </c>
    </row>
    <row r="258" spans="1:9" ht="30.6" x14ac:dyDescent="0.2">
      <c r="A258" s="216" t="s">
        <v>1502</v>
      </c>
      <c r="B258" s="216" t="s">
        <v>1501</v>
      </c>
      <c r="C258" s="215">
        <v>7603.64</v>
      </c>
      <c r="D258" s="258"/>
      <c r="E258" s="258"/>
      <c r="F258" s="258"/>
      <c r="G258" s="258">
        <v>7603.64</v>
      </c>
      <c r="H258" s="257" t="s">
        <v>275</v>
      </c>
      <c r="I258" s="257" t="s">
        <v>1661</v>
      </c>
    </row>
    <row r="259" spans="1:9" ht="30.6" x14ac:dyDescent="0.2">
      <c r="A259" s="216" t="s">
        <v>259</v>
      </c>
      <c r="B259" s="216" t="s">
        <v>260</v>
      </c>
      <c r="C259" s="215">
        <v>2660.61</v>
      </c>
      <c r="D259" s="258"/>
      <c r="E259" s="258"/>
      <c r="F259" s="258"/>
      <c r="G259" s="258">
        <v>2660.61</v>
      </c>
      <c r="H259" s="257" t="s">
        <v>275</v>
      </c>
      <c r="I259" s="257" t="s">
        <v>1661</v>
      </c>
    </row>
    <row r="260" spans="1:9" ht="30.6" x14ac:dyDescent="0.2">
      <c r="A260" s="216" t="s">
        <v>1503</v>
      </c>
      <c r="B260" s="216" t="s">
        <v>1504</v>
      </c>
      <c r="C260" s="215">
        <v>7136.48</v>
      </c>
      <c r="D260" s="258"/>
      <c r="E260" s="258"/>
      <c r="F260" s="258"/>
      <c r="G260" s="258">
        <v>7136.48</v>
      </c>
      <c r="H260" s="257" t="s">
        <v>275</v>
      </c>
      <c r="I260" s="257" t="s">
        <v>1661</v>
      </c>
    </row>
    <row r="261" spans="1:9" ht="30.6" x14ac:dyDescent="0.2">
      <c r="A261" s="216" t="s">
        <v>1505</v>
      </c>
      <c r="B261" s="216" t="s">
        <v>1506</v>
      </c>
      <c r="C261" s="215">
        <v>23594.34</v>
      </c>
      <c r="D261" s="258"/>
      <c r="E261" s="258"/>
      <c r="F261" s="258"/>
      <c r="G261" s="258">
        <v>23594.34</v>
      </c>
      <c r="H261" s="257" t="s">
        <v>275</v>
      </c>
      <c r="I261" s="257" t="s">
        <v>1661</v>
      </c>
    </row>
    <row r="262" spans="1:9" ht="30.6" x14ac:dyDescent="0.2">
      <c r="A262" s="216" t="s">
        <v>1507</v>
      </c>
      <c r="B262" s="216" t="s">
        <v>1508</v>
      </c>
      <c r="C262" s="215">
        <v>20676.55</v>
      </c>
      <c r="D262" s="258"/>
      <c r="E262" s="258"/>
      <c r="F262" s="258"/>
      <c r="G262" s="258">
        <v>20676.55</v>
      </c>
      <c r="H262" s="257" t="s">
        <v>275</v>
      </c>
      <c r="I262" s="257" t="s">
        <v>1661</v>
      </c>
    </row>
    <row r="263" spans="1:9" ht="30.6" x14ac:dyDescent="0.2">
      <c r="A263" s="216" t="s">
        <v>1509</v>
      </c>
      <c r="B263" s="216" t="s">
        <v>1510</v>
      </c>
      <c r="C263" s="215">
        <v>9422.76</v>
      </c>
      <c r="D263" s="258"/>
      <c r="E263" s="258"/>
      <c r="F263" s="258"/>
      <c r="G263" s="258">
        <v>9422.76</v>
      </c>
      <c r="H263" s="257" t="s">
        <v>275</v>
      </c>
      <c r="I263" s="257" t="s">
        <v>1661</v>
      </c>
    </row>
    <row r="264" spans="1:9" ht="30.6" x14ac:dyDescent="0.2">
      <c r="A264" s="216" t="s">
        <v>1511</v>
      </c>
      <c r="B264" s="216" t="s">
        <v>1512</v>
      </c>
      <c r="C264" s="215">
        <v>24530.81</v>
      </c>
      <c r="D264" s="258"/>
      <c r="E264" s="258"/>
      <c r="F264" s="258"/>
      <c r="G264" s="258">
        <v>24530.81</v>
      </c>
      <c r="H264" s="257" t="s">
        <v>275</v>
      </c>
      <c r="I264" s="257" t="s">
        <v>1661</v>
      </c>
    </row>
    <row r="265" spans="1:9" ht="30.6" x14ac:dyDescent="0.2">
      <c r="A265" s="216" t="s">
        <v>1513</v>
      </c>
      <c r="B265" s="216" t="s">
        <v>1514</v>
      </c>
      <c r="C265" s="215">
        <v>14851.02</v>
      </c>
      <c r="D265" s="258"/>
      <c r="E265" s="258"/>
      <c r="F265" s="258"/>
      <c r="G265" s="258">
        <v>14851.02</v>
      </c>
      <c r="H265" s="257" t="s">
        <v>275</v>
      </c>
      <c r="I265" s="257" t="s">
        <v>1661</v>
      </c>
    </row>
    <row r="266" spans="1:9" ht="30.6" x14ac:dyDescent="0.2">
      <c r="A266" s="216" t="s">
        <v>1515</v>
      </c>
      <c r="B266" s="216" t="s">
        <v>1516</v>
      </c>
      <c r="C266" s="215">
        <v>32085.37</v>
      </c>
      <c r="D266" s="258"/>
      <c r="E266" s="258"/>
      <c r="F266" s="258"/>
      <c r="G266" s="258">
        <v>32085.37</v>
      </c>
      <c r="H266" s="257" t="s">
        <v>275</v>
      </c>
      <c r="I266" s="257" t="s">
        <v>1661</v>
      </c>
    </row>
    <row r="267" spans="1:9" ht="30.6" x14ac:dyDescent="0.2">
      <c r="A267" s="216" t="s">
        <v>1517</v>
      </c>
      <c r="B267" s="216" t="s">
        <v>1518</v>
      </c>
      <c r="C267" s="215">
        <v>10198.01</v>
      </c>
      <c r="D267" s="258"/>
      <c r="E267" s="258"/>
      <c r="F267" s="258"/>
      <c r="G267" s="258">
        <v>10198.01</v>
      </c>
      <c r="H267" s="257" t="s">
        <v>275</v>
      </c>
      <c r="I267" s="257" t="s">
        <v>1661</v>
      </c>
    </row>
    <row r="268" spans="1:9" ht="30.6" x14ac:dyDescent="0.2">
      <c r="A268" s="216" t="s">
        <v>1519</v>
      </c>
      <c r="B268" s="216" t="s">
        <v>1520</v>
      </c>
      <c r="C268" s="215">
        <v>32095.200000000001</v>
      </c>
      <c r="D268" s="258"/>
      <c r="E268" s="258"/>
      <c r="F268" s="258"/>
      <c r="G268" s="258">
        <v>32095.200000000001</v>
      </c>
      <c r="H268" s="257" t="s">
        <v>275</v>
      </c>
      <c r="I268" s="257" t="s">
        <v>1661</v>
      </c>
    </row>
    <row r="269" spans="1:9" ht="30.6" x14ac:dyDescent="0.2">
      <c r="A269" s="216" t="s">
        <v>1521</v>
      </c>
      <c r="B269" s="216" t="s">
        <v>1522</v>
      </c>
      <c r="C269" s="215">
        <v>49545.43</v>
      </c>
      <c r="D269" s="258"/>
      <c r="E269" s="258"/>
      <c r="F269" s="258"/>
      <c r="G269" s="258">
        <v>49545.43</v>
      </c>
      <c r="H269" s="257" t="s">
        <v>275</v>
      </c>
      <c r="I269" s="257" t="s">
        <v>1661</v>
      </c>
    </row>
    <row r="270" spans="1:9" ht="30.6" x14ac:dyDescent="0.2">
      <c r="A270" s="216" t="s">
        <v>1523</v>
      </c>
      <c r="B270" s="216" t="s">
        <v>1524</v>
      </c>
      <c r="C270" s="215">
        <v>8863.11</v>
      </c>
      <c r="D270" s="258"/>
      <c r="E270" s="258"/>
      <c r="F270" s="258"/>
      <c r="G270" s="258">
        <v>8863.11</v>
      </c>
      <c r="H270" s="257" t="s">
        <v>275</v>
      </c>
      <c r="I270" s="257" t="s">
        <v>1661</v>
      </c>
    </row>
    <row r="271" spans="1:9" ht="30.6" x14ac:dyDescent="0.2">
      <c r="A271" s="216" t="s">
        <v>261</v>
      </c>
      <c r="B271" s="216" t="s">
        <v>262</v>
      </c>
      <c r="C271" s="215">
        <v>14812.41</v>
      </c>
      <c r="D271" s="258"/>
      <c r="E271" s="258"/>
      <c r="F271" s="258"/>
      <c r="G271" s="258">
        <v>14812.41</v>
      </c>
      <c r="H271" s="257" t="s">
        <v>275</v>
      </c>
      <c r="I271" s="257" t="s">
        <v>1661</v>
      </c>
    </row>
    <row r="272" spans="1:9" ht="30.6" x14ac:dyDescent="0.2">
      <c r="A272" s="216" t="s">
        <v>1525</v>
      </c>
      <c r="B272" s="216" t="s">
        <v>1526</v>
      </c>
      <c r="C272" s="215">
        <v>9662.11</v>
      </c>
      <c r="D272" s="258"/>
      <c r="E272" s="258"/>
      <c r="F272" s="258"/>
      <c r="G272" s="258">
        <v>9662.11</v>
      </c>
      <c r="H272" s="257" t="s">
        <v>275</v>
      </c>
      <c r="I272" s="257" t="s">
        <v>1661</v>
      </c>
    </row>
    <row r="273" spans="1:9" ht="30.6" x14ac:dyDescent="0.2">
      <c r="A273" s="216" t="s">
        <v>1527</v>
      </c>
      <c r="B273" s="216" t="s">
        <v>1528</v>
      </c>
      <c r="C273" s="215">
        <v>13542.35</v>
      </c>
      <c r="D273" s="258"/>
      <c r="E273" s="258"/>
      <c r="F273" s="258"/>
      <c r="G273" s="258">
        <v>13542.35</v>
      </c>
      <c r="H273" s="257" t="s">
        <v>275</v>
      </c>
      <c r="I273" s="257" t="s">
        <v>1661</v>
      </c>
    </row>
    <row r="274" spans="1:9" ht="30.6" x14ac:dyDescent="0.2">
      <c r="A274" s="216" t="s">
        <v>1529</v>
      </c>
      <c r="B274" s="216" t="s">
        <v>1530</v>
      </c>
      <c r="C274" s="215">
        <v>14767.22</v>
      </c>
      <c r="D274" s="258"/>
      <c r="E274" s="258"/>
      <c r="F274" s="258"/>
      <c r="G274" s="258">
        <v>14767.22</v>
      </c>
      <c r="H274" s="257" t="s">
        <v>275</v>
      </c>
      <c r="I274" s="257" t="s">
        <v>1661</v>
      </c>
    </row>
    <row r="275" spans="1:9" ht="30.6" x14ac:dyDescent="0.2">
      <c r="A275" s="216" t="s">
        <v>1531</v>
      </c>
      <c r="B275" s="216" t="s">
        <v>1532</v>
      </c>
      <c r="C275" s="215">
        <v>8815.0400000000009</v>
      </c>
      <c r="D275" s="258"/>
      <c r="E275" s="258"/>
      <c r="F275" s="258"/>
      <c r="G275" s="258">
        <v>8815.0400000000009</v>
      </c>
      <c r="H275" s="257" t="s">
        <v>275</v>
      </c>
      <c r="I275" s="257" t="s">
        <v>1661</v>
      </c>
    </row>
    <row r="276" spans="1:9" ht="30.6" x14ac:dyDescent="0.2">
      <c r="A276" s="216" t="s">
        <v>1533</v>
      </c>
      <c r="B276" s="216" t="s">
        <v>1534</v>
      </c>
      <c r="C276" s="215">
        <v>35361.39</v>
      </c>
      <c r="D276" s="258"/>
      <c r="E276" s="258"/>
      <c r="F276" s="258"/>
      <c r="G276" s="258">
        <v>35361.39</v>
      </c>
      <c r="H276" s="257" t="s">
        <v>275</v>
      </c>
      <c r="I276" s="257" t="s">
        <v>1661</v>
      </c>
    </row>
    <row r="277" spans="1:9" ht="30.6" x14ac:dyDescent="0.2">
      <c r="A277" s="216" t="s">
        <v>1535</v>
      </c>
      <c r="B277" s="216" t="s">
        <v>1536</v>
      </c>
      <c r="C277" s="215">
        <v>31050.97</v>
      </c>
      <c r="D277" s="258"/>
      <c r="E277" s="258"/>
      <c r="F277" s="258"/>
      <c r="G277" s="258">
        <v>31050.97</v>
      </c>
      <c r="H277" s="257" t="s">
        <v>275</v>
      </c>
      <c r="I277" s="257" t="s">
        <v>1661</v>
      </c>
    </row>
    <row r="278" spans="1:9" ht="30.6" x14ac:dyDescent="0.2">
      <c r="A278" s="216" t="s">
        <v>1537</v>
      </c>
      <c r="B278" s="216" t="s">
        <v>1538</v>
      </c>
      <c r="C278" s="215">
        <v>41668.86</v>
      </c>
      <c r="D278" s="258"/>
      <c r="E278" s="258"/>
      <c r="F278" s="258"/>
      <c r="G278" s="258">
        <v>41668.86</v>
      </c>
      <c r="H278" s="257" t="s">
        <v>275</v>
      </c>
      <c r="I278" s="257" t="s">
        <v>1661</v>
      </c>
    </row>
    <row r="279" spans="1:9" ht="30.6" x14ac:dyDescent="0.2">
      <c r="A279" s="216" t="s">
        <v>1539</v>
      </c>
      <c r="B279" s="216" t="s">
        <v>1540</v>
      </c>
      <c r="C279" s="215">
        <v>3827.47</v>
      </c>
      <c r="D279" s="258"/>
      <c r="E279" s="258"/>
      <c r="F279" s="258"/>
      <c r="G279" s="258">
        <v>3827.47</v>
      </c>
      <c r="H279" s="257" t="s">
        <v>275</v>
      </c>
      <c r="I279" s="257" t="s">
        <v>1661</v>
      </c>
    </row>
    <row r="280" spans="1:9" ht="30.6" x14ac:dyDescent="0.2">
      <c r="A280" s="216" t="s">
        <v>1541</v>
      </c>
      <c r="B280" s="216" t="s">
        <v>1542</v>
      </c>
      <c r="C280" s="215">
        <v>23057.72</v>
      </c>
      <c r="D280" s="258"/>
      <c r="E280" s="258"/>
      <c r="F280" s="258"/>
      <c r="G280" s="258">
        <v>23057.72</v>
      </c>
      <c r="H280" s="257" t="s">
        <v>275</v>
      </c>
      <c r="I280" s="257" t="s">
        <v>1661</v>
      </c>
    </row>
    <row r="281" spans="1:9" ht="30.6" x14ac:dyDescent="0.2">
      <c r="A281" s="216" t="s">
        <v>1543</v>
      </c>
      <c r="B281" s="216" t="s">
        <v>1544</v>
      </c>
      <c r="C281" s="215">
        <v>1804.54</v>
      </c>
      <c r="D281" s="258"/>
      <c r="E281" s="258"/>
      <c r="F281" s="258"/>
      <c r="G281" s="258">
        <v>1804.54</v>
      </c>
      <c r="H281" s="257" t="s">
        <v>275</v>
      </c>
      <c r="I281" s="257" t="s">
        <v>1661</v>
      </c>
    </row>
    <row r="282" spans="1:9" ht="30.6" x14ac:dyDescent="0.2">
      <c r="A282" s="216" t="s">
        <v>1545</v>
      </c>
      <c r="B282" s="216" t="s">
        <v>1546</v>
      </c>
      <c r="C282" s="215">
        <v>13987.74</v>
      </c>
      <c r="D282" s="258"/>
      <c r="E282" s="258"/>
      <c r="F282" s="258"/>
      <c r="G282" s="258">
        <v>13987.74</v>
      </c>
      <c r="H282" s="257" t="s">
        <v>275</v>
      </c>
      <c r="I282" s="257" t="s">
        <v>1661</v>
      </c>
    </row>
    <row r="283" spans="1:9" ht="30.6" x14ac:dyDescent="0.2">
      <c r="A283" s="216" t="s">
        <v>1547</v>
      </c>
      <c r="B283" s="216" t="s">
        <v>1548</v>
      </c>
      <c r="C283" s="215">
        <v>33382.33</v>
      </c>
      <c r="D283" s="258"/>
      <c r="E283" s="258"/>
      <c r="F283" s="258"/>
      <c r="G283" s="258">
        <v>33382.33</v>
      </c>
      <c r="H283" s="257" t="s">
        <v>275</v>
      </c>
      <c r="I283" s="257" t="s">
        <v>1661</v>
      </c>
    </row>
    <row r="284" spans="1:9" ht="30.6" x14ac:dyDescent="0.2">
      <c r="A284" s="216" t="s">
        <v>1549</v>
      </c>
      <c r="B284" s="216" t="s">
        <v>1550</v>
      </c>
      <c r="C284" s="215">
        <v>12147.73</v>
      </c>
      <c r="D284" s="258"/>
      <c r="E284" s="258"/>
      <c r="F284" s="258"/>
      <c r="G284" s="258">
        <v>12147.73</v>
      </c>
      <c r="H284" s="257" t="s">
        <v>275</v>
      </c>
      <c r="I284" s="257" t="s">
        <v>1661</v>
      </c>
    </row>
    <row r="285" spans="1:9" ht="30.6" x14ac:dyDescent="0.2">
      <c r="A285" s="216" t="s">
        <v>1551</v>
      </c>
      <c r="B285" s="216" t="s">
        <v>1552</v>
      </c>
      <c r="C285" s="215">
        <v>37928.79</v>
      </c>
      <c r="D285" s="258"/>
      <c r="E285" s="258"/>
      <c r="F285" s="258"/>
      <c r="G285" s="258">
        <v>37928.79</v>
      </c>
      <c r="H285" s="257" t="s">
        <v>275</v>
      </c>
      <c r="I285" s="257" t="s">
        <v>1661</v>
      </c>
    </row>
    <row r="286" spans="1:9" ht="30.6" x14ac:dyDescent="0.2">
      <c r="A286" s="216" t="s">
        <v>263</v>
      </c>
      <c r="B286" s="216" t="s">
        <v>264</v>
      </c>
      <c r="C286" s="215">
        <v>3896.79</v>
      </c>
      <c r="D286" s="258"/>
      <c r="E286" s="258"/>
      <c r="F286" s="258"/>
      <c r="G286" s="258">
        <v>3896.79</v>
      </c>
      <c r="H286" s="257" t="s">
        <v>275</v>
      </c>
      <c r="I286" s="257" t="s">
        <v>1661</v>
      </c>
    </row>
    <row r="287" spans="1:9" ht="30.6" x14ac:dyDescent="0.2">
      <c r="A287" s="216" t="s">
        <v>265</v>
      </c>
      <c r="B287" s="216" t="s">
        <v>266</v>
      </c>
      <c r="C287" s="215">
        <v>2208.0700000000002</v>
      </c>
      <c r="D287" s="258"/>
      <c r="E287" s="258"/>
      <c r="F287" s="258"/>
      <c r="G287" s="258">
        <v>2208.0700000000002</v>
      </c>
      <c r="H287" s="257" t="s">
        <v>275</v>
      </c>
      <c r="I287" s="257" t="s">
        <v>1661</v>
      </c>
    </row>
    <row r="288" spans="1:9" ht="30.6" x14ac:dyDescent="0.2">
      <c r="A288" s="216" t="s">
        <v>1553</v>
      </c>
      <c r="B288" s="216" t="s">
        <v>1554</v>
      </c>
      <c r="C288" s="215">
        <v>9005.58</v>
      </c>
      <c r="D288" s="258"/>
      <c r="E288" s="258"/>
      <c r="F288" s="258"/>
      <c r="G288" s="258">
        <v>9005.58</v>
      </c>
      <c r="H288" s="257" t="s">
        <v>275</v>
      </c>
      <c r="I288" s="257" t="s">
        <v>1661</v>
      </c>
    </row>
    <row r="289" spans="1:9" ht="30.6" x14ac:dyDescent="0.2">
      <c r="A289" s="216" t="s">
        <v>1555</v>
      </c>
      <c r="B289" s="216" t="s">
        <v>1556</v>
      </c>
      <c r="C289" s="215">
        <v>13620.65</v>
      </c>
      <c r="D289" s="258"/>
      <c r="E289" s="258"/>
      <c r="F289" s="258"/>
      <c r="G289" s="258">
        <v>13620.65</v>
      </c>
      <c r="H289" s="257" t="s">
        <v>275</v>
      </c>
      <c r="I289" s="257" t="s">
        <v>1661</v>
      </c>
    </row>
    <row r="290" spans="1:9" ht="30.6" x14ac:dyDescent="0.2">
      <c r="A290" s="216" t="s">
        <v>1557</v>
      </c>
      <c r="B290" s="216" t="s">
        <v>1558</v>
      </c>
      <c r="C290" s="215">
        <v>14371.2</v>
      </c>
      <c r="D290" s="258"/>
      <c r="E290" s="258"/>
      <c r="F290" s="258"/>
      <c r="G290" s="258">
        <v>14371.2</v>
      </c>
      <c r="H290" s="257" t="s">
        <v>275</v>
      </c>
      <c r="I290" s="257" t="s">
        <v>1661</v>
      </c>
    </row>
    <row r="291" spans="1:9" ht="30.6" x14ac:dyDescent="0.2">
      <c r="A291" s="216" t="s">
        <v>1559</v>
      </c>
      <c r="B291" s="216" t="s">
        <v>1560</v>
      </c>
      <c r="C291" s="215">
        <v>8805.3799999999992</v>
      </c>
      <c r="D291" s="258"/>
      <c r="E291" s="258"/>
      <c r="F291" s="258"/>
      <c r="G291" s="258">
        <v>8805.3799999999992</v>
      </c>
      <c r="H291" s="257" t="s">
        <v>275</v>
      </c>
      <c r="I291" s="257" t="s">
        <v>1661</v>
      </c>
    </row>
    <row r="292" spans="1:9" ht="30.6" x14ac:dyDescent="0.2">
      <c r="A292" s="216" t="s">
        <v>1561</v>
      </c>
      <c r="B292" s="216" t="s">
        <v>1562</v>
      </c>
      <c r="C292" s="215">
        <v>16031.81</v>
      </c>
      <c r="D292" s="258"/>
      <c r="E292" s="258"/>
      <c r="F292" s="258"/>
      <c r="G292" s="258">
        <v>16031.81</v>
      </c>
      <c r="H292" s="257" t="s">
        <v>275</v>
      </c>
      <c r="I292" s="257" t="s">
        <v>1661</v>
      </c>
    </row>
    <row r="293" spans="1:9" ht="30.6" x14ac:dyDescent="0.2">
      <c r="A293" s="216" t="s">
        <v>1563</v>
      </c>
      <c r="B293" s="216" t="s">
        <v>1564</v>
      </c>
      <c r="C293" s="215">
        <v>911.49</v>
      </c>
      <c r="D293" s="258"/>
      <c r="E293" s="258"/>
      <c r="F293" s="258"/>
      <c r="G293" s="258">
        <v>911.49</v>
      </c>
      <c r="H293" s="257" t="s">
        <v>275</v>
      </c>
      <c r="I293" s="257" t="s">
        <v>1661</v>
      </c>
    </row>
    <row r="294" spans="1:9" ht="30.6" x14ac:dyDescent="0.2">
      <c r="A294" s="216" t="s">
        <v>1565</v>
      </c>
      <c r="B294" s="216" t="s">
        <v>1566</v>
      </c>
      <c r="C294" s="215">
        <v>68527.19</v>
      </c>
      <c r="D294" s="258"/>
      <c r="E294" s="258"/>
      <c r="F294" s="258"/>
      <c r="G294" s="258">
        <v>68527.19</v>
      </c>
      <c r="H294" s="257" t="s">
        <v>275</v>
      </c>
      <c r="I294" s="257" t="s">
        <v>1661</v>
      </c>
    </row>
    <row r="295" spans="1:9" ht="30.6" x14ac:dyDescent="0.2">
      <c r="A295" s="216" t="s">
        <v>1567</v>
      </c>
      <c r="B295" s="216" t="s">
        <v>1568</v>
      </c>
      <c r="C295" s="215">
        <v>959.56</v>
      </c>
      <c r="D295" s="258"/>
      <c r="E295" s="258"/>
      <c r="F295" s="258"/>
      <c r="G295" s="258">
        <v>959.56</v>
      </c>
      <c r="H295" s="257" t="s">
        <v>275</v>
      </c>
      <c r="I295" s="257" t="s">
        <v>1661</v>
      </c>
    </row>
    <row r="296" spans="1:9" ht="30.6" x14ac:dyDescent="0.2">
      <c r="A296" s="216" t="s">
        <v>1569</v>
      </c>
      <c r="B296" s="216" t="s">
        <v>1570</v>
      </c>
      <c r="C296" s="215">
        <v>28676.86</v>
      </c>
      <c r="D296" s="258"/>
      <c r="E296" s="258"/>
      <c r="F296" s="258"/>
      <c r="G296" s="258">
        <v>28676.86</v>
      </c>
      <c r="H296" s="257" t="s">
        <v>275</v>
      </c>
      <c r="I296" s="257" t="s">
        <v>1661</v>
      </c>
    </row>
    <row r="297" spans="1:9" ht="30.6" x14ac:dyDescent="0.2">
      <c r="A297" s="216" t="s">
        <v>1571</v>
      </c>
      <c r="B297" s="216" t="s">
        <v>1572</v>
      </c>
      <c r="C297" s="215">
        <v>11170.12</v>
      </c>
      <c r="D297" s="258"/>
      <c r="E297" s="258"/>
      <c r="F297" s="258"/>
      <c r="G297" s="258">
        <v>11170.12</v>
      </c>
      <c r="H297" s="257" t="s">
        <v>275</v>
      </c>
      <c r="I297" s="257" t="s">
        <v>1661</v>
      </c>
    </row>
    <row r="298" spans="1:9" ht="30.6" x14ac:dyDescent="0.2">
      <c r="A298" s="216" t="s">
        <v>1573</v>
      </c>
      <c r="B298" s="216" t="s">
        <v>1574</v>
      </c>
      <c r="C298" s="215">
        <v>36696.29</v>
      </c>
      <c r="D298" s="258"/>
      <c r="E298" s="258"/>
      <c r="F298" s="258"/>
      <c r="G298" s="258">
        <v>36696.29</v>
      </c>
      <c r="H298" s="257" t="s">
        <v>275</v>
      </c>
      <c r="I298" s="257" t="s">
        <v>1661</v>
      </c>
    </row>
    <row r="299" spans="1:9" ht="30.6" x14ac:dyDescent="0.2">
      <c r="A299" s="216" t="s">
        <v>1575</v>
      </c>
      <c r="B299" s="216" t="s">
        <v>1576</v>
      </c>
      <c r="C299" s="215">
        <v>8856.18</v>
      </c>
      <c r="D299" s="258"/>
      <c r="E299" s="258"/>
      <c r="F299" s="258"/>
      <c r="G299" s="258">
        <v>8856.18</v>
      </c>
      <c r="H299" s="257" t="s">
        <v>275</v>
      </c>
      <c r="I299" s="257" t="s">
        <v>1661</v>
      </c>
    </row>
    <row r="300" spans="1:9" ht="30.6" x14ac:dyDescent="0.2">
      <c r="A300" s="216" t="s">
        <v>1577</v>
      </c>
      <c r="B300" s="216" t="s">
        <v>1578</v>
      </c>
      <c r="C300" s="215">
        <v>3707.04</v>
      </c>
      <c r="D300" s="258"/>
      <c r="E300" s="258"/>
      <c r="F300" s="258"/>
      <c r="G300" s="258">
        <v>3707.04</v>
      </c>
      <c r="H300" s="257" t="s">
        <v>275</v>
      </c>
      <c r="I300" s="257" t="s">
        <v>1661</v>
      </c>
    </row>
    <row r="301" spans="1:9" ht="30.6" x14ac:dyDescent="0.2">
      <c r="A301" s="216" t="s">
        <v>267</v>
      </c>
      <c r="B301" s="216" t="s">
        <v>268</v>
      </c>
      <c r="C301" s="215">
        <v>22434.44</v>
      </c>
      <c r="D301" s="258"/>
      <c r="E301" s="258"/>
      <c r="F301" s="258"/>
      <c r="G301" s="258">
        <v>22434.44</v>
      </c>
      <c r="H301" s="257" t="s">
        <v>275</v>
      </c>
      <c r="I301" s="257" t="s">
        <v>1661</v>
      </c>
    </row>
    <row r="302" spans="1:9" ht="30.6" x14ac:dyDescent="0.2">
      <c r="A302" s="216" t="s">
        <v>1579</v>
      </c>
      <c r="B302" s="216" t="s">
        <v>1580</v>
      </c>
      <c r="C302" s="215">
        <v>25782.77</v>
      </c>
      <c r="D302" s="258"/>
      <c r="E302" s="258"/>
      <c r="F302" s="258"/>
      <c r="G302" s="258">
        <v>25782.77</v>
      </c>
      <c r="H302" s="257" t="s">
        <v>275</v>
      </c>
      <c r="I302" s="257" t="s">
        <v>1661</v>
      </c>
    </row>
    <row r="303" spans="1:9" ht="30.6" x14ac:dyDescent="0.2">
      <c r="A303" s="216" t="s">
        <v>1581</v>
      </c>
      <c r="B303" s="216" t="s">
        <v>1582</v>
      </c>
      <c r="C303" s="215">
        <v>460.21</v>
      </c>
      <c r="D303" s="258"/>
      <c r="E303" s="258"/>
      <c r="F303" s="258"/>
      <c r="G303" s="258">
        <v>460.21</v>
      </c>
      <c r="H303" s="257" t="s">
        <v>275</v>
      </c>
      <c r="I303" s="257" t="s">
        <v>1661</v>
      </c>
    </row>
    <row r="304" spans="1:9" ht="30.6" x14ac:dyDescent="0.2">
      <c r="A304" s="216" t="s">
        <v>1583</v>
      </c>
      <c r="B304" s="216" t="s">
        <v>1584</v>
      </c>
      <c r="C304" s="215">
        <v>28852.400000000001</v>
      </c>
      <c r="D304" s="258"/>
      <c r="E304" s="258"/>
      <c r="F304" s="258"/>
      <c r="G304" s="258">
        <v>28852.400000000001</v>
      </c>
      <c r="H304" s="257" t="s">
        <v>275</v>
      </c>
      <c r="I304" s="257" t="s">
        <v>1661</v>
      </c>
    </row>
    <row r="305" spans="1:9" ht="30.6" x14ac:dyDescent="0.2">
      <c r="A305" s="216" t="s">
        <v>1585</v>
      </c>
      <c r="B305" s="216" t="s">
        <v>1586</v>
      </c>
      <c r="C305" s="215">
        <v>71247.12</v>
      </c>
      <c r="D305" s="258"/>
      <c r="E305" s="258"/>
      <c r="F305" s="258"/>
      <c r="G305" s="258">
        <v>71247.12</v>
      </c>
      <c r="H305" s="257" t="s">
        <v>275</v>
      </c>
      <c r="I305" s="257" t="s">
        <v>1661</v>
      </c>
    </row>
    <row r="306" spans="1:9" ht="30.6" x14ac:dyDescent="0.2">
      <c r="A306" s="216" t="s">
        <v>1587</v>
      </c>
      <c r="B306" s="216" t="s">
        <v>1588</v>
      </c>
      <c r="C306" s="215">
        <v>34712.980000000003</v>
      </c>
      <c r="D306" s="258"/>
      <c r="E306" s="258"/>
      <c r="F306" s="258"/>
      <c r="G306" s="258">
        <v>34712.980000000003</v>
      </c>
      <c r="H306" s="257" t="s">
        <v>275</v>
      </c>
      <c r="I306" s="257" t="s">
        <v>1661</v>
      </c>
    </row>
    <row r="307" spans="1:9" ht="30.6" x14ac:dyDescent="0.2">
      <c r="A307" s="216" t="s">
        <v>1589</v>
      </c>
      <c r="B307" s="216" t="s">
        <v>1590</v>
      </c>
      <c r="C307" s="215">
        <v>16595.77</v>
      </c>
      <c r="D307" s="258"/>
      <c r="E307" s="258"/>
      <c r="F307" s="258"/>
      <c r="G307" s="258">
        <v>16595.77</v>
      </c>
      <c r="H307" s="257" t="s">
        <v>275</v>
      </c>
      <c r="I307" s="257" t="s">
        <v>1661</v>
      </c>
    </row>
    <row r="308" spans="1:9" ht="30.6" x14ac:dyDescent="0.2">
      <c r="A308" s="216" t="s">
        <v>1591</v>
      </c>
      <c r="B308" s="216" t="s">
        <v>1592</v>
      </c>
      <c r="C308" s="215">
        <v>3985.16</v>
      </c>
      <c r="D308" s="258"/>
      <c r="E308" s="258"/>
      <c r="F308" s="258"/>
      <c r="G308" s="258">
        <v>3985.16</v>
      </c>
      <c r="H308" s="257" t="s">
        <v>275</v>
      </c>
      <c r="I308" s="257" t="s">
        <v>1661</v>
      </c>
    </row>
    <row r="309" spans="1:9" ht="30.6" x14ac:dyDescent="0.2">
      <c r="A309" s="216" t="s">
        <v>1593</v>
      </c>
      <c r="B309" s="216" t="s">
        <v>1594</v>
      </c>
      <c r="C309" s="215">
        <v>14282.3</v>
      </c>
      <c r="D309" s="258"/>
      <c r="E309" s="258"/>
      <c r="F309" s="258"/>
      <c r="G309" s="258">
        <v>14282.3</v>
      </c>
      <c r="H309" s="257" t="s">
        <v>275</v>
      </c>
      <c r="I309" s="257" t="s">
        <v>1661</v>
      </c>
    </row>
    <row r="310" spans="1:9" ht="30.6" x14ac:dyDescent="0.2">
      <c r="A310" s="216" t="s">
        <v>1595</v>
      </c>
      <c r="B310" s="216" t="s">
        <v>1596</v>
      </c>
      <c r="C310" s="215">
        <v>27332.51</v>
      </c>
      <c r="D310" s="258"/>
      <c r="E310" s="258"/>
      <c r="F310" s="258"/>
      <c r="G310" s="258">
        <v>27332.51</v>
      </c>
      <c r="H310" s="257" t="s">
        <v>275</v>
      </c>
      <c r="I310" s="257" t="s">
        <v>1661</v>
      </c>
    </row>
    <row r="311" spans="1:9" ht="30.6" x14ac:dyDescent="0.2">
      <c r="A311" s="216" t="s">
        <v>1597</v>
      </c>
      <c r="B311" s="216" t="s">
        <v>1598</v>
      </c>
      <c r="C311" s="215">
        <v>1807.97</v>
      </c>
      <c r="D311" s="258"/>
      <c r="E311" s="258"/>
      <c r="F311" s="258"/>
      <c r="G311" s="258">
        <v>1807.97</v>
      </c>
      <c r="H311" s="257" t="s">
        <v>275</v>
      </c>
      <c r="I311" s="257" t="s">
        <v>1661</v>
      </c>
    </row>
    <row r="312" spans="1:9" ht="30.6" x14ac:dyDescent="0.2">
      <c r="A312" s="216" t="s">
        <v>1599</v>
      </c>
      <c r="B312" s="216" t="s">
        <v>1600</v>
      </c>
      <c r="C312" s="215">
        <v>915.27</v>
      </c>
      <c r="D312" s="258"/>
      <c r="E312" s="258"/>
      <c r="F312" s="258"/>
      <c r="G312" s="258">
        <v>915.27</v>
      </c>
      <c r="H312" s="257" t="s">
        <v>275</v>
      </c>
      <c r="I312" s="257" t="s">
        <v>1661</v>
      </c>
    </row>
    <row r="313" spans="1:9" ht="30.6" x14ac:dyDescent="0.2">
      <c r="A313" s="216" t="s">
        <v>269</v>
      </c>
      <c r="B313" s="216" t="s">
        <v>270</v>
      </c>
      <c r="C313" s="215">
        <v>30948.44</v>
      </c>
      <c r="D313" s="258"/>
      <c r="E313" s="258"/>
      <c r="F313" s="258"/>
      <c r="G313" s="258">
        <v>30948.44</v>
      </c>
      <c r="H313" s="257" t="s">
        <v>275</v>
      </c>
      <c r="I313" s="257" t="s">
        <v>1661</v>
      </c>
    </row>
    <row r="314" spans="1:9" ht="30.6" x14ac:dyDescent="0.2">
      <c r="A314" s="216" t="s">
        <v>271</v>
      </c>
      <c r="B314" s="216" t="s">
        <v>272</v>
      </c>
      <c r="C314" s="215">
        <v>6501.87</v>
      </c>
      <c r="D314" s="258"/>
      <c r="E314" s="258"/>
      <c r="F314" s="258"/>
      <c r="G314" s="258">
        <v>6501.87</v>
      </c>
      <c r="H314" s="257" t="s">
        <v>275</v>
      </c>
      <c r="I314" s="257" t="s">
        <v>1661</v>
      </c>
    </row>
    <row r="315" spans="1:9" ht="30.6" x14ac:dyDescent="0.2">
      <c r="A315" s="216" t="s">
        <v>1601</v>
      </c>
      <c r="B315" s="216" t="s">
        <v>1602</v>
      </c>
      <c r="C315" s="215">
        <v>28923.93</v>
      </c>
      <c r="D315" s="258"/>
      <c r="E315" s="258"/>
      <c r="F315" s="258"/>
      <c r="G315" s="258">
        <v>28923.93</v>
      </c>
      <c r="H315" s="257" t="s">
        <v>275</v>
      </c>
      <c r="I315" s="257" t="s">
        <v>1661</v>
      </c>
    </row>
    <row r="316" spans="1:9" ht="30.6" x14ac:dyDescent="0.2">
      <c r="A316" s="216" t="s">
        <v>1603</v>
      </c>
      <c r="B316" s="216" t="s">
        <v>1604</v>
      </c>
      <c r="C316" s="215">
        <v>4078.67</v>
      </c>
      <c r="D316" s="258"/>
      <c r="E316" s="258"/>
      <c r="F316" s="258"/>
      <c r="G316" s="258">
        <v>4078.67</v>
      </c>
      <c r="H316" s="257" t="s">
        <v>275</v>
      </c>
      <c r="I316" s="257" t="s">
        <v>1661</v>
      </c>
    </row>
    <row r="317" spans="1:9" ht="30.6" x14ac:dyDescent="0.2">
      <c r="A317" s="216" t="s">
        <v>273</v>
      </c>
      <c r="B317" s="216" t="s">
        <v>274</v>
      </c>
      <c r="C317" s="215">
        <v>16676.87</v>
      </c>
      <c r="D317" s="258"/>
      <c r="E317" s="258"/>
      <c r="F317" s="258"/>
      <c r="G317" s="258">
        <v>16676.87</v>
      </c>
      <c r="H317" s="257" t="s">
        <v>275</v>
      </c>
      <c r="I317" s="257" t="s">
        <v>1661</v>
      </c>
    </row>
    <row r="318" spans="1:9" ht="30.6" x14ac:dyDescent="0.2">
      <c r="A318" s="216" t="s">
        <v>1605</v>
      </c>
      <c r="B318" s="216" t="s">
        <v>1606</v>
      </c>
      <c r="C318" s="215">
        <v>3985.16</v>
      </c>
      <c r="D318" s="258"/>
      <c r="E318" s="258"/>
      <c r="F318" s="258"/>
      <c r="G318" s="258">
        <v>3985.16</v>
      </c>
      <c r="H318" s="257" t="s">
        <v>275</v>
      </c>
      <c r="I318" s="257" t="s">
        <v>1661</v>
      </c>
    </row>
    <row r="319" spans="1:9" ht="30.6" x14ac:dyDescent="0.2">
      <c r="A319" s="216" t="s">
        <v>1607</v>
      </c>
      <c r="B319" s="216" t="s">
        <v>1608</v>
      </c>
      <c r="C319" s="215">
        <v>31512.45</v>
      </c>
      <c r="D319" s="258"/>
      <c r="E319" s="258"/>
      <c r="F319" s="258"/>
      <c r="G319" s="258">
        <v>31512.45</v>
      </c>
      <c r="H319" s="257" t="s">
        <v>275</v>
      </c>
      <c r="I319" s="257" t="s">
        <v>1661</v>
      </c>
    </row>
    <row r="320" spans="1:9" ht="30.6" x14ac:dyDescent="0.2">
      <c r="A320" s="216" t="s">
        <v>1609</v>
      </c>
      <c r="B320" s="216" t="s">
        <v>1610</v>
      </c>
      <c r="C320" s="215">
        <v>36229.370000000003</v>
      </c>
      <c r="D320" s="258"/>
      <c r="E320" s="258"/>
      <c r="F320" s="258"/>
      <c r="G320" s="258">
        <v>36229.370000000003</v>
      </c>
      <c r="H320" s="257" t="s">
        <v>275</v>
      </c>
      <c r="I320" s="257" t="s">
        <v>1661</v>
      </c>
    </row>
    <row r="321" spans="1:9" ht="30.6" x14ac:dyDescent="0.2">
      <c r="A321" s="216" t="s">
        <v>1611</v>
      </c>
      <c r="B321" s="216" t="s">
        <v>1612</v>
      </c>
      <c r="C321" s="215">
        <v>4253.08</v>
      </c>
      <c r="D321" s="258"/>
      <c r="E321" s="258"/>
      <c r="F321" s="258"/>
      <c r="G321" s="258">
        <v>4253.08</v>
      </c>
      <c r="H321" s="257" t="s">
        <v>275</v>
      </c>
      <c r="I321" s="257" t="s">
        <v>1661</v>
      </c>
    </row>
    <row r="322" spans="1:9" ht="30.6" x14ac:dyDescent="0.2">
      <c r="A322" s="216" t="s">
        <v>1613</v>
      </c>
      <c r="B322" s="216" t="s">
        <v>1614</v>
      </c>
      <c r="C322" s="215">
        <v>19667.82</v>
      </c>
      <c r="D322" s="258"/>
      <c r="E322" s="258"/>
      <c r="F322" s="258"/>
      <c r="G322" s="258">
        <v>19667.82</v>
      </c>
      <c r="H322" s="257" t="s">
        <v>275</v>
      </c>
      <c r="I322" s="257" t="s">
        <v>1661</v>
      </c>
    </row>
    <row r="323" spans="1:9" ht="30.6" x14ac:dyDescent="0.2">
      <c r="A323" s="216" t="s">
        <v>1615</v>
      </c>
      <c r="B323" s="216" t="s">
        <v>1616</v>
      </c>
      <c r="C323" s="215">
        <v>315.23</v>
      </c>
      <c r="D323" s="258"/>
      <c r="E323" s="258"/>
      <c r="F323" s="258"/>
      <c r="G323" s="258">
        <v>315.23</v>
      </c>
      <c r="H323" s="257" t="s">
        <v>275</v>
      </c>
      <c r="I323" s="257" t="s">
        <v>1661</v>
      </c>
    </row>
    <row r="324" spans="1:9" ht="30.6" x14ac:dyDescent="0.2">
      <c r="A324" s="216" t="s">
        <v>255</v>
      </c>
      <c r="B324" s="216" t="s">
        <v>256</v>
      </c>
      <c r="C324" s="215">
        <v>18491.23</v>
      </c>
      <c r="D324" s="258"/>
      <c r="E324" s="258"/>
      <c r="F324" s="258"/>
      <c r="G324" s="258">
        <v>18491.23</v>
      </c>
      <c r="H324" s="257" t="s">
        <v>275</v>
      </c>
      <c r="I324" s="257" t="s">
        <v>1661</v>
      </c>
    </row>
    <row r="325" spans="1:9" ht="30.6" x14ac:dyDescent="0.2">
      <c r="A325" s="216" t="s">
        <v>1617</v>
      </c>
      <c r="B325" s="216" t="s">
        <v>1618</v>
      </c>
      <c r="C325" s="215">
        <v>59504.06</v>
      </c>
      <c r="D325" s="258"/>
      <c r="E325" s="258"/>
      <c r="F325" s="258"/>
      <c r="G325" s="258">
        <v>59504.06</v>
      </c>
      <c r="H325" s="257" t="s">
        <v>275</v>
      </c>
      <c r="I325" s="257" t="s">
        <v>1661</v>
      </c>
    </row>
    <row r="326" spans="1:9" ht="30.6" x14ac:dyDescent="0.2">
      <c r="A326" s="216" t="s">
        <v>1619</v>
      </c>
      <c r="B326" s="216" t="s">
        <v>1620</v>
      </c>
      <c r="C326" s="215">
        <v>19797.849999999999</v>
      </c>
      <c r="D326" s="258"/>
      <c r="E326" s="258"/>
      <c r="F326" s="258"/>
      <c r="G326" s="258">
        <v>19797.849999999999</v>
      </c>
      <c r="H326" s="257" t="s">
        <v>275</v>
      </c>
      <c r="I326" s="257" t="s">
        <v>1661</v>
      </c>
    </row>
    <row r="327" spans="1:9" ht="30.6" x14ac:dyDescent="0.2">
      <c r="A327" s="216" t="s">
        <v>1621</v>
      </c>
      <c r="B327" s="216" t="s">
        <v>1622</v>
      </c>
      <c r="C327" s="215">
        <v>1121</v>
      </c>
      <c r="D327" s="258"/>
      <c r="E327" s="258"/>
      <c r="F327" s="258"/>
      <c r="G327" s="258">
        <v>1121</v>
      </c>
      <c r="H327" s="257" t="s">
        <v>275</v>
      </c>
      <c r="I327" s="257" t="s">
        <v>1661</v>
      </c>
    </row>
    <row r="328" spans="1:9" ht="30.6" x14ac:dyDescent="0.2">
      <c r="A328" s="216" t="s">
        <v>1623</v>
      </c>
      <c r="B328" s="216" t="s">
        <v>1624</v>
      </c>
      <c r="C328" s="215">
        <v>11000</v>
      </c>
      <c r="D328" s="258"/>
      <c r="E328" s="258"/>
      <c r="F328" s="258"/>
      <c r="G328" s="258">
        <v>11000</v>
      </c>
      <c r="H328" s="257" t="s">
        <v>275</v>
      </c>
      <c r="I328" s="257" t="s">
        <v>1661</v>
      </c>
    </row>
    <row r="329" spans="1:9" ht="30.6" x14ac:dyDescent="0.2">
      <c r="A329" s="216" t="s">
        <v>1625</v>
      </c>
      <c r="B329" s="216" t="s">
        <v>1626</v>
      </c>
      <c r="C329" s="215">
        <v>17500</v>
      </c>
      <c r="D329" s="258"/>
      <c r="E329" s="258"/>
      <c r="F329" s="258"/>
      <c r="G329" s="258">
        <v>17500</v>
      </c>
      <c r="H329" s="257" t="s">
        <v>275</v>
      </c>
      <c r="I329" s="257" t="s">
        <v>1661</v>
      </c>
    </row>
    <row r="330" spans="1:9" ht="30.6" x14ac:dyDescent="0.2">
      <c r="A330" s="216" t="s">
        <v>1627</v>
      </c>
      <c r="B330" s="216" t="s">
        <v>1628</v>
      </c>
      <c r="C330" s="215">
        <v>32252.11</v>
      </c>
      <c r="D330" s="258"/>
      <c r="E330" s="258"/>
      <c r="F330" s="258"/>
      <c r="G330" s="258">
        <v>32252.11</v>
      </c>
      <c r="H330" s="257" t="s">
        <v>275</v>
      </c>
      <c r="I330" s="257" t="s">
        <v>1661</v>
      </c>
    </row>
    <row r="331" spans="1:9" ht="30.6" x14ac:dyDescent="0.2">
      <c r="A331" s="216" t="s">
        <v>1629</v>
      </c>
      <c r="B331" s="216" t="s">
        <v>1630</v>
      </c>
      <c r="C331" s="215">
        <v>108862.83</v>
      </c>
      <c r="D331" s="258"/>
      <c r="E331" s="258"/>
      <c r="F331" s="258"/>
      <c r="G331" s="258">
        <v>108862.83</v>
      </c>
      <c r="H331" s="257" t="s">
        <v>275</v>
      </c>
      <c r="I331" s="257" t="s">
        <v>1661</v>
      </c>
    </row>
    <row r="332" spans="1:9" ht="30.6" x14ac:dyDescent="0.2">
      <c r="A332" s="216" t="s">
        <v>1631</v>
      </c>
      <c r="B332" s="216" t="s">
        <v>1632</v>
      </c>
      <c r="C332" s="215">
        <v>21121.48</v>
      </c>
      <c r="D332" s="258"/>
      <c r="E332" s="258"/>
      <c r="F332" s="258"/>
      <c r="G332" s="258">
        <v>21121.48</v>
      </c>
      <c r="H332" s="257" t="s">
        <v>275</v>
      </c>
      <c r="I332" s="257" t="s">
        <v>1661</v>
      </c>
    </row>
    <row r="333" spans="1:9" ht="30.6" x14ac:dyDescent="0.2">
      <c r="A333" s="216" t="s">
        <v>1633</v>
      </c>
      <c r="B333" s="216" t="s">
        <v>1634</v>
      </c>
      <c r="C333" s="215">
        <v>1999.98</v>
      </c>
      <c r="D333" s="258"/>
      <c r="E333" s="258"/>
      <c r="F333" s="258"/>
      <c r="G333" s="258">
        <v>1999.98</v>
      </c>
      <c r="H333" s="257" t="s">
        <v>275</v>
      </c>
      <c r="I333" s="257" t="s">
        <v>1661</v>
      </c>
    </row>
    <row r="334" spans="1:9" ht="30.6" x14ac:dyDescent="0.2">
      <c r="A334" s="216" t="s">
        <v>254</v>
      </c>
      <c r="B334" s="216" t="s">
        <v>1175</v>
      </c>
      <c r="C334" s="215">
        <v>24173</v>
      </c>
      <c r="D334" s="258"/>
      <c r="E334" s="258"/>
      <c r="F334" s="258"/>
      <c r="G334" s="258">
        <v>24173</v>
      </c>
      <c r="H334" s="257" t="s">
        <v>275</v>
      </c>
      <c r="I334" s="257" t="s">
        <v>1661</v>
      </c>
    </row>
    <row r="335" spans="1:9" ht="30.6" x14ac:dyDescent="0.2">
      <c r="A335" s="216" t="s">
        <v>1635</v>
      </c>
      <c r="B335" s="216" t="s">
        <v>1636</v>
      </c>
      <c r="C335" s="215">
        <v>10909.92</v>
      </c>
      <c r="D335" s="258"/>
      <c r="E335" s="258"/>
      <c r="F335" s="258"/>
      <c r="G335" s="258">
        <v>10909.92</v>
      </c>
      <c r="H335" s="257" t="s">
        <v>275</v>
      </c>
      <c r="I335" s="257" t="s">
        <v>1661</v>
      </c>
    </row>
    <row r="336" spans="1:9" ht="30.6" x14ac:dyDescent="0.2">
      <c r="A336" s="216" t="s">
        <v>1637</v>
      </c>
      <c r="B336" s="216" t="s">
        <v>1638</v>
      </c>
      <c r="C336" s="215">
        <v>111404.59</v>
      </c>
      <c r="D336" s="258"/>
      <c r="E336" s="258"/>
      <c r="F336" s="258"/>
      <c r="G336" s="258">
        <v>111404.59</v>
      </c>
      <c r="H336" s="257" t="s">
        <v>275</v>
      </c>
      <c r="I336" s="257" t="s">
        <v>1661</v>
      </c>
    </row>
    <row r="337" spans="1:9" ht="30.6" x14ac:dyDescent="0.2">
      <c r="A337" s="216" t="s">
        <v>1639</v>
      </c>
      <c r="B337" s="216" t="s">
        <v>1640</v>
      </c>
      <c r="C337" s="215">
        <v>870.11</v>
      </c>
      <c r="D337" s="258"/>
      <c r="E337" s="258"/>
      <c r="F337" s="258"/>
      <c r="G337" s="258">
        <v>870.11</v>
      </c>
      <c r="H337" s="257" t="s">
        <v>275</v>
      </c>
      <c r="I337" s="257" t="s">
        <v>1661</v>
      </c>
    </row>
    <row r="338" spans="1:9" ht="30.6" x14ac:dyDescent="0.2">
      <c r="A338" s="216" t="s">
        <v>1641</v>
      </c>
      <c r="B338" s="216" t="s">
        <v>1642</v>
      </c>
      <c r="C338" s="215">
        <v>161344.46</v>
      </c>
      <c r="D338" s="258"/>
      <c r="E338" s="258"/>
      <c r="F338" s="258"/>
      <c r="G338" s="258">
        <v>161344.46</v>
      </c>
      <c r="H338" s="257" t="s">
        <v>275</v>
      </c>
      <c r="I338" s="257" t="s">
        <v>1661</v>
      </c>
    </row>
    <row r="339" spans="1:9" ht="30.6" x14ac:dyDescent="0.2">
      <c r="A339" s="216" t="s">
        <v>1643</v>
      </c>
      <c r="B339" s="216" t="s">
        <v>1644</v>
      </c>
      <c r="C339" s="215">
        <v>6232747.21</v>
      </c>
      <c r="D339" s="258"/>
      <c r="E339" s="258"/>
      <c r="F339" s="258"/>
      <c r="G339" s="258">
        <v>6232747.21</v>
      </c>
      <c r="H339" s="257" t="s">
        <v>275</v>
      </c>
      <c r="I339" s="257" t="s">
        <v>1661</v>
      </c>
    </row>
    <row r="340" spans="1:9" ht="30.6" x14ac:dyDescent="0.2">
      <c r="A340" s="216" t="s">
        <v>250</v>
      </c>
      <c r="B340" s="216" t="s">
        <v>251</v>
      </c>
      <c r="C340" s="215">
        <v>44955.96</v>
      </c>
      <c r="D340" s="258"/>
      <c r="E340" s="258"/>
      <c r="F340" s="258"/>
      <c r="G340" s="258">
        <v>44955.96</v>
      </c>
      <c r="H340" s="257" t="s">
        <v>275</v>
      </c>
      <c r="I340" s="257" t="s">
        <v>1661</v>
      </c>
    </row>
    <row r="341" spans="1:9" ht="30.6" x14ac:dyDescent="0.2">
      <c r="A341" s="216" t="s">
        <v>1645</v>
      </c>
      <c r="B341" s="216" t="s">
        <v>1646</v>
      </c>
      <c r="C341" s="215">
        <v>167042.41</v>
      </c>
      <c r="D341" s="258"/>
      <c r="E341" s="258"/>
      <c r="F341" s="258"/>
      <c r="G341" s="258">
        <v>167042.41</v>
      </c>
      <c r="H341" s="257" t="s">
        <v>275</v>
      </c>
      <c r="I341" s="257" t="s">
        <v>1661</v>
      </c>
    </row>
    <row r="342" spans="1:9" ht="30.6" x14ac:dyDescent="0.2">
      <c r="A342" s="216" t="s">
        <v>1647</v>
      </c>
      <c r="B342" s="216" t="s">
        <v>1191</v>
      </c>
      <c r="C342" s="215">
        <v>117786.31</v>
      </c>
      <c r="D342" s="258"/>
      <c r="E342" s="258"/>
      <c r="F342" s="258"/>
      <c r="G342" s="258">
        <v>117786.31</v>
      </c>
      <c r="H342" s="257" t="s">
        <v>275</v>
      </c>
      <c r="I342" s="257" t="s">
        <v>1661</v>
      </c>
    </row>
    <row r="343" spans="1:9" ht="30.6" x14ac:dyDescent="0.2">
      <c r="A343" s="216" t="s">
        <v>1648</v>
      </c>
      <c r="B343" s="216" t="s">
        <v>1649</v>
      </c>
      <c r="C343" s="215">
        <v>651931.19999999995</v>
      </c>
      <c r="D343" s="258"/>
      <c r="E343" s="258"/>
      <c r="F343" s="258"/>
      <c r="G343" s="258">
        <v>651931.19999999995</v>
      </c>
      <c r="H343" s="257" t="s">
        <v>275</v>
      </c>
      <c r="I343" s="257" t="s">
        <v>1661</v>
      </c>
    </row>
    <row r="344" spans="1:9" ht="30.6" x14ac:dyDescent="0.2">
      <c r="A344" s="216" t="s">
        <v>1650</v>
      </c>
      <c r="B344" s="216" t="s">
        <v>1651</v>
      </c>
      <c r="C344" s="215">
        <v>61310.73</v>
      </c>
      <c r="D344" s="258"/>
      <c r="E344" s="258"/>
      <c r="F344" s="258"/>
      <c r="G344" s="258">
        <v>61310.73</v>
      </c>
      <c r="H344" s="257" t="s">
        <v>275</v>
      </c>
      <c r="I344" s="257" t="s">
        <v>1661</v>
      </c>
    </row>
    <row r="345" spans="1:9" ht="30.6" x14ac:dyDescent="0.2">
      <c r="A345" s="216" t="s">
        <v>238</v>
      </c>
      <c r="B345" s="216" t="s">
        <v>239</v>
      </c>
      <c r="C345" s="215">
        <v>2051.27</v>
      </c>
      <c r="D345" s="258"/>
      <c r="E345" s="258"/>
      <c r="F345" s="258"/>
      <c r="G345" s="258">
        <v>2051.27</v>
      </c>
      <c r="H345" s="257" t="s">
        <v>275</v>
      </c>
      <c r="I345" s="257" t="s">
        <v>1661</v>
      </c>
    </row>
    <row r="346" spans="1:9" ht="30.6" x14ac:dyDescent="0.2">
      <c r="A346" s="216" t="s">
        <v>240</v>
      </c>
      <c r="B346" s="216" t="s">
        <v>241</v>
      </c>
      <c r="C346" s="215">
        <v>91880.59</v>
      </c>
      <c r="D346" s="258"/>
      <c r="E346" s="258"/>
      <c r="F346" s="258"/>
      <c r="G346" s="258">
        <v>91880.59</v>
      </c>
      <c r="H346" s="257" t="s">
        <v>275</v>
      </c>
      <c r="I346" s="257" t="s">
        <v>1661</v>
      </c>
    </row>
    <row r="347" spans="1:9" ht="30.6" x14ac:dyDescent="0.2">
      <c r="A347" s="216" t="s">
        <v>1652</v>
      </c>
      <c r="B347" s="216" t="s">
        <v>1653</v>
      </c>
      <c r="C347" s="215">
        <v>1057970.77</v>
      </c>
      <c r="D347" s="258"/>
      <c r="E347" s="258"/>
      <c r="F347" s="258"/>
      <c r="G347" s="258">
        <v>1057970.77</v>
      </c>
      <c r="H347" s="257" t="s">
        <v>275</v>
      </c>
      <c r="I347" s="257" t="s">
        <v>1661</v>
      </c>
    </row>
    <row r="348" spans="1:9" ht="30.6" x14ac:dyDescent="0.2">
      <c r="A348" s="216" t="s">
        <v>242</v>
      </c>
      <c r="B348" s="216" t="s">
        <v>243</v>
      </c>
      <c r="C348" s="215">
        <v>4844.58</v>
      </c>
      <c r="D348" s="258"/>
      <c r="E348" s="258"/>
      <c r="F348" s="258"/>
      <c r="G348" s="258">
        <v>4844.58</v>
      </c>
      <c r="H348" s="257" t="s">
        <v>275</v>
      </c>
      <c r="I348" s="257" t="s">
        <v>1661</v>
      </c>
    </row>
    <row r="349" spans="1:9" ht="30.6" x14ac:dyDescent="0.2">
      <c r="A349" s="216" t="s">
        <v>244</v>
      </c>
      <c r="B349" s="216" t="s">
        <v>1649</v>
      </c>
      <c r="C349" s="215">
        <v>114173.22</v>
      </c>
      <c r="D349" s="258"/>
      <c r="E349" s="258"/>
      <c r="F349" s="258"/>
      <c r="G349" s="258">
        <v>114173.22</v>
      </c>
      <c r="H349" s="257" t="s">
        <v>275</v>
      </c>
      <c r="I349" s="257" t="s">
        <v>1661</v>
      </c>
    </row>
    <row r="350" spans="1:9" ht="30.6" x14ac:dyDescent="0.2">
      <c r="A350" s="216" t="s">
        <v>245</v>
      </c>
      <c r="B350" s="216" t="s">
        <v>1651</v>
      </c>
      <c r="C350" s="215">
        <v>1034.46</v>
      </c>
      <c r="D350" s="258"/>
      <c r="E350" s="258"/>
      <c r="F350" s="258"/>
      <c r="G350" s="258">
        <v>1034.46</v>
      </c>
      <c r="H350" s="257" t="s">
        <v>275</v>
      </c>
      <c r="I350" s="257" t="s">
        <v>1661</v>
      </c>
    </row>
    <row r="351" spans="1:9" ht="30.6" x14ac:dyDescent="0.2">
      <c r="A351" s="216" t="s">
        <v>1654</v>
      </c>
      <c r="B351" s="216" t="s">
        <v>1292</v>
      </c>
      <c r="C351" s="215">
        <v>50.1</v>
      </c>
      <c r="D351" s="258"/>
      <c r="E351" s="258"/>
      <c r="F351" s="258"/>
      <c r="G351" s="258">
        <v>50.1</v>
      </c>
      <c r="H351" s="257" t="s">
        <v>275</v>
      </c>
      <c r="I351" s="257" t="s">
        <v>1661</v>
      </c>
    </row>
    <row r="352" spans="1:9" ht="30.6" x14ac:dyDescent="0.2">
      <c r="A352" s="216" t="s">
        <v>246</v>
      </c>
      <c r="B352" s="216" t="s">
        <v>1655</v>
      </c>
      <c r="C352" s="215">
        <v>14596.02</v>
      </c>
      <c r="D352" s="258"/>
      <c r="E352" s="258"/>
      <c r="F352" s="258"/>
      <c r="G352" s="258">
        <v>14596.02</v>
      </c>
      <c r="H352" s="257" t="s">
        <v>275</v>
      </c>
      <c r="I352" s="257" t="s">
        <v>1661</v>
      </c>
    </row>
    <row r="353" spans="1:9" ht="30.6" x14ac:dyDescent="0.2">
      <c r="A353" s="216" t="s">
        <v>247</v>
      </c>
      <c r="B353" s="216" t="s">
        <v>1656</v>
      </c>
      <c r="C353" s="215">
        <v>3737.74</v>
      </c>
      <c r="D353" s="258"/>
      <c r="E353" s="258"/>
      <c r="F353" s="258"/>
      <c r="G353" s="258">
        <v>3737.74</v>
      </c>
      <c r="H353" s="257" t="s">
        <v>275</v>
      </c>
      <c r="I353" s="257" t="s">
        <v>1661</v>
      </c>
    </row>
    <row r="354" spans="1:9" ht="30.6" x14ac:dyDescent="0.2">
      <c r="A354" s="216" t="s">
        <v>1657</v>
      </c>
      <c r="B354" s="216" t="s">
        <v>1217</v>
      </c>
      <c r="C354" s="215">
        <v>200</v>
      </c>
      <c r="D354" s="258"/>
      <c r="E354" s="258"/>
      <c r="F354" s="258"/>
      <c r="G354" s="258">
        <v>200</v>
      </c>
      <c r="H354" s="257" t="s">
        <v>275</v>
      </c>
      <c r="I354" s="257" t="s">
        <v>1661</v>
      </c>
    </row>
    <row r="355" spans="1:9" ht="30.6" x14ac:dyDescent="0.2">
      <c r="A355" s="216" t="s">
        <v>248</v>
      </c>
      <c r="B355" s="216" t="s">
        <v>1219</v>
      </c>
      <c r="C355" s="215">
        <v>925.23</v>
      </c>
      <c r="D355" s="258"/>
      <c r="E355" s="258"/>
      <c r="F355" s="258"/>
      <c r="G355" s="258">
        <v>925.23</v>
      </c>
      <c r="H355" s="257" t="s">
        <v>275</v>
      </c>
      <c r="I355" s="257" t="s">
        <v>1661</v>
      </c>
    </row>
    <row r="356" spans="1:9" ht="30.6" x14ac:dyDescent="0.2">
      <c r="A356" s="216" t="s">
        <v>249</v>
      </c>
      <c r="B356" s="216" t="s">
        <v>1221</v>
      </c>
      <c r="C356" s="215">
        <v>56926.75</v>
      </c>
      <c r="D356" s="258"/>
      <c r="E356" s="258"/>
      <c r="F356" s="258"/>
      <c r="G356" s="258">
        <v>56926.75</v>
      </c>
      <c r="H356" s="257" t="s">
        <v>275</v>
      </c>
      <c r="I356" s="257" t="s">
        <v>1661</v>
      </c>
    </row>
    <row r="357" spans="1:9" ht="30.6" x14ac:dyDescent="0.2">
      <c r="A357" s="216" t="s">
        <v>1658</v>
      </c>
      <c r="B357" s="216" t="s">
        <v>1659</v>
      </c>
      <c r="C357" s="215">
        <v>208786.68</v>
      </c>
      <c r="D357" s="258"/>
      <c r="E357" s="258"/>
      <c r="F357" s="258"/>
      <c r="G357" s="258">
        <v>208786.68</v>
      </c>
      <c r="H357" s="257" t="s">
        <v>275</v>
      </c>
      <c r="I357" s="257" t="s">
        <v>1661</v>
      </c>
    </row>
    <row r="358" spans="1:9" x14ac:dyDescent="0.2">
      <c r="A358" s="216"/>
      <c r="B358" s="216"/>
      <c r="C358" s="215"/>
      <c r="D358" s="258"/>
      <c r="E358" s="258"/>
      <c r="F358" s="258"/>
      <c r="G358" s="258"/>
      <c r="H358" s="257"/>
      <c r="I358" s="257"/>
    </row>
    <row r="359" spans="1:9" x14ac:dyDescent="0.2">
      <c r="A359" s="62"/>
      <c r="B359" s="62" t="s">
        <v>684</v>
      </c>
      <c r="C359" s="237">
        <f>SUM(C130:C358)</f>
        <v>142945928.19000015</v>
      </c>
      <c r="D359" s="237">
        <f>SUM(D130:D358)</f>
        <v>0</v>
      </c>
      <c r="E359" s="237">
        <f>SUM(E130:E358)</f>
        <v>0</v>
      </c>
      <c r="F359" s="237">
        <f>SUM(F130:F358)</f>
        <v>0</v>
      </c>
      <c r="G359" s="237">
        <f>SUM(G130:G358)</f>
        <v>142945928.19000015</v>
      </c>
      <c r="H359" s="237"/>
      <c r="I359" s="237"/>
    </row>
    <row r="440" spans="1:8" x14ac:dyDescent="0.2">
      <c r="A440" s="12"/>
      <c r="B440" s="12"/>
      <c r="C440" s="13"/>
      <c r="D440" s="13"/>
      <c r="E440" s="13"/>
      <c r="F440" s="13"/>
      <c r="G440" s="13"/>
      <c r="H440" s="12"/>
    </row>
    <row r="441" spans="1:8" x14ac:dyDescent="0.2">
      <c r="A441" s="82"/>
      <c r="B441" s="83"/>
    </row>
    <row r="442" spans="1:8" x14ac:dyDescent="0.2">
      <c r="A442" s="82"/>
      <c r="B442" s="83"/>
    </row>
    <row r="443" spans="1:8" x14ac:dyDescent="0.2">
      <c r="A443" s="82"/>
      <c r="B443" s="83"/>
    </row>
    <row r="444" spans="1:8" x14ac:dyDescent="0.2">
      <c r="A444" s="82"/>
      <c r="B444" s="83"/>
    </row>
    <row r="445" spans="1:8" x14ac:dyDescent="0.2">
      <c r="A445" s="82"/>
      <c r="B445" s="83"/>
    </row>
  </sheetData>
  <phoneticPr fontId="24" type="noConversion"/>
  <dataValidations disablePrompts="1" count="9">
    <dataValidation allowBlank="1" showInputMessage="1" showErrorMessage="1" prompt="Saldo final del periodo de la información financiera trimestral presentada, el cual debe coincidir con la suma de las columnas de 90, 180, 365 y más de 365 días." sqref="C57 C67 C119 C129 C17 C27 C37 C47 C7"/>
    <dataValidation allowBlank="1" showInputMessage="1" showErrorMessage="1" prompt="Corresponde al número de la cuenta de acuerdo al Plan de Cuentas emitido por el CONAC (DOF 23/12/2015). Excepto cuentas por cobrar de contribuciones o fideicomisos que se encuentran dentro de inversiones financieras..." sqref="A57 A67 A119 A129 A17 A27 A37 A47 A7"/>
    <dataValidation allowBlank="1" showInputMessage="1" showErrorMessage="1" prompt="Corresponde al nombre o descripción de la cuenta de acuerdo al Plan de Cuentas emitido por el CONAC." sqref="B57 B67 B119 B129 B17 B47 B27 B37 B7"/>
    <dataValidation allowBlank="1" showInputMessage="1" showErrorMessage="1" prompt="Importe de la cuentas por cobrar con fecha de vencimiento de 1 a 90 días." sqref="D57 D67 D119 D129 D17 D47 D27 D37 D7"/>
    <dataValidation allowBlank="1" showInputMessage="1" showErrorMessage="1" prompt="Importe de la cuentas por cobrar con fecha de vencimiento de 91 a 180 días." sqref="E57 E67 E119 E129 E17 E47 E27 E37 E7"/>
    <dataValidation allowBlank="1" showInputMessage="1" showErrorMessage="1" prompt="Importe de la cuentas por cobrar con fecha de vencimiento de 181 a 365 días." sqref="F57 F67 F119 F129 F17 F47 F27 F37 F7"/>
    <dataValidation allowBlank="1" showInputMessage="1" showErrorMessage="1" prompt="Importe de la cuentas por cobrar con vencimiento mayor a 365 días." sqref="G57 G67 G119 G129 G17 G47 G27 G37 G7"/>
    <dataValidation allowBlank="1" showInputMessage="1" showErrorMessage="1" prompt="Informar sobre caraterísticas cualitativas de la cuenta, ejemplo: acciones implementadas para su recuperación, causas de la demora en su recuperación." sqref="H57 H67 H119 H129 H17 H47 H27 H37 H7"/>
    <dataValidation allowBlank="1" showInputMessage="1" showErrorMessage="1" prompt="Indicar si el deudor ya sobrepasó el plazo estipulado para pago, 90, 180 o 365 días." sqref="I57 I67 I119 I129 I17 I47 I27 I37 I7"/>
  </dataValidations>
  <printOptions horizontalCentered="1"/>
  <pageMargins left="0.31496062992125984" right="0.31496062992125984" top="0.74803149606299213" bottom="0.74803149606299213" header="0.31496062992125984" footer="0.31496062992125984"/>
  <pageSetup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view="pageBreakPreview" zoomScale="110" zoomScaleNormal="100" zoomScaleSheetLayoutView="110" workbookViewId="0">
      <pane ySplit="1" topLeftCell="A2" activePane="bottomLeft" state="frozen"/>
      <selection activeCell="A14" sqref="A14:B14"/>
      <selection pane="bottomLeft" activeCell="A2" sqref="A2:B2"/>
    </sheetView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4.6640625" style="7" customWidth="1"/>
    <col min="4" max="7" width="13.6640625" style="7" customWidth="1"/>
    <col min="8" max="9" width="17.6640625" style="6" customWidth="1"/>
    <col min="10" max="10" width="11.44140625" style="6" customWidth="1"/>
    <col min="11" max="16384" width="11.44140625" style="6"/>
  </cols>
  <sheetData>
    <row r="2" spans="1:8" ht="15" customHeight="1" x14ac:dyDescent="0.2">
      <c r="A2" s="452" t="s">
        <v>567</v>
      </c>
      <c r="B2" s="453"/>
      <c r="C2" s="6"/>
      <c r="D2" s="6"/>
      <c r="E2" s="6"/>
      <c r="F2" s="6"/>
      <c r="G2" s="6"/>
    </row>
    <row r="3" spans="1:8" ht="10.8" thickBot="1" x14ac:dyDescent="0.25">
      <c r="C3" s="6"/>
      <c r="D3" s="6"/>
      <c r="E3" s="6"/>
      <c r="F3" s="6"/>
      <c r="G3" s="6"/>
    </row>
    <row r="4" spans="1:8" ht="24" customHeight="1" x14ac:dyDescent="0.2">
      <c r="A4" s="456" t="s">
        <v>659</v>
      </c>
      <c r="B4" s="457"/>
      <c r="C4" s="457"/>
      <c r="D4" s="457"/>
      <c r="E4" s="457"/>
      <c r="F4" s="457"/>
      <c r="G4" s="457"/>
      <c r="H4" s="458"/>
    </row>
    <row r="5" spans="1:8" ht="14.1" customHeight="1" x14ac:dyDescent="0.2">
      <c r="A5" s="134" t="s">
        <v>568</v>
      </c>
      <c r="B5" s="140"/>
      <c r="C5" s="140"/>
      <c r="D5" s="140"/>
      <c r="E5" s="140"/>
      <c r="F5" s="140"/>
      <c r="G5" s="140"/>
      <c r="H5" s="141"/>
    </row>
    <row r="6" spans="1:8" ht="14.1" customHeight="1" x14ac:dyDescent="0.2">
      <c r="A6" s="459" t="s">
        <v>575</v>
      </c>
      <c r="B6" s="460"/>
      <c r="C6" s="460"/>
      <c r="D6" s="460"/>
      <c r="E6" s="460"/>
      <c r="F6" s="460"/>
      <c r="G6" s="460"/>
      <c r="H6" s="461"/>
    </row>
    <row r="7" spans="1:8" ht="14.1" customHeight="1" x14ac:dyDescent="0.2">
      <c r="A7" s="142" t="s">
        <v>576</v>
      </c>
      <c r="B7" s="140"/>
      <c r="C7" s="140"/>
      <c r="D7" s="140"/>
      <c r="E7" s="140"/>
      <c r="F7" s="140"/>
      <c r="G7" s="140"/>
      <c r="H7" s="141"/>
    </row>
    <row r="8" spans="1:8" ht="14.1" customHeight="1" x14ac:dyDescent="0.2">
      <c r="A8" s="142" t="s">
        <v>577</v>
      </c>
      <c r="B8" s="140"/>
      <c r="C8" s="140"/>
      <c r="D8" s="140"/>
      <c r="E8" s="140"/>
      <c r="F8" s="140"/>
      <c r="G8" s="140"/>
      <c r="H8" s="141"/>
    </row>
    <row r="9" spans="1:8" ht="14.1" customHeight="1" x14ac:dyDescent="0.2">
      <c r="A9" s="142" t="s">
        <v>578</v>
      </c>
      <c r="B9" s="140"/>
      <c r="C9" s="140"/>
      <c r="D9" s="140"/>
      <c r="E9" s="140"/>
      <c r="F9" s="140"/>
      <c r="G9" s="140"/>
      <c r="H9" s="141"/>
    </row>
    <row r="10" spans="1:8" ht="14.1" customHeight="1" x14ac:dyDescent="0.2">
      <c r="A10" s="134" t="s">
        <v>579</v>
      </c>
      <c r="B10" s="140"/>
      <c r="C10" s="140"/>
      <c r="D10" s="140"/>
      <c r="E10" s="140"/>
      <c r="F10" s="140"/>
      <c r="G10" s="140"/>
      <c r="H10" s="141"/>
    </row>
    <row r="11" spans="1:8" ht="14.1" customHeight="1" x14ac:dyDescent="0.2">
      <c r="A11" s="143" t="s">
        <v>580</v>
      </c>
      <c r="B11" s="144"/>
      <c r="C11" s="144"/>
      <c r="D11" s="144"/>
      <c r="E11" s="144"/>
      <c r="F11" s="144"/>
      <c r="G11" s="144"/>
      <c r="H11" s="145"/>
    </row>
    <row r="12" spans="1:8" ht="14.1" customHeight="1" thickBot="1" x14ac:dyDescent="0.25">
      <c r="A12" s="146" t="s">
        <v>581</v>
      </c>
      <c r="B12" s="147"/>
      <c r="C12" s="147"/>
      <c r="D12" s="147"/>
      <c r="E12" s="147"/>
      <c r="F12" s="147"/>
      <c r="G12" s="147"/>
      <c r="H12" s="148"/>
    </row>
    <row r="13" spans="1:8" x14ac:dyDescent="0.2">
      <c r="A13" s="12"/>
      <c r="B13" s="12"/>
      <c r="C13" s="12"/>
      <c r="D13" s="12"/>
      <c r="E13" s="12"/>
      <c r="F13" s="12"/>
      <c r="G13" s="12"/>
      <c r="H13" s="12"/>
    </row>
    <row r="80" spans="1:8" x14ac:dyDescent="0.2">
      <c r="A80" s="12"/>
      <c r="B80" s="12"/>
      <c r="C80" s="13"/>
      <c r="D80" s="13"/>
      <c r="E80" s="13"/>
      <c r="F80" s="13"/>
      <c r="G80" s="13"/>
      <c r="H80" s="12"/>
    </row>
    <row r="81" spans="1:4" x14ac:dyDescent="0.2">
      <c r="A81" s="82"/>
      <c r="B81" s="83"/>
      <c r="D81" s="6"/>
    </row>
    <row r="82" spans="1:4" x14ac:dyDescent="0.2">
      <c r="A82" s="82"/>
      <c r="B82" s="83"/>
      <c r="D82" s="6"/>
    </row>
    <row r="83" spans="1:4" x14ac:dyDescent="0.2">
      <c r="A83" s="82"/>
      <c r="B83" s="83"/>
      <c r="D83" s="6"/>
    </row>
    <row r="84" spans="1:4" x14ac:dyDescent="0.2">
      <c r="A84" s="82"/>
      <c r="B84" s="83"/>
      <c r="D84" s="6"/>
    </row>
    <row r="85" spans="1:4" x14ac:dyDescent="0.2">
      <c r="A85" s="82"/>
      <c r="B85" s="83"/>
      <c r="D85" s="6"/>
    </row>
  </sheetData>
  <mergeCells count="3">
    <mergeCell ref="A2:B2"/>
    <mergeCell ref="A4:H4"/>
    <mergeCell ref="A6:H6"/>
  </mergeCells>
  <phoneticPr fontId="24" type="noConversion"/>
  <pageMargins left="0.70866141732283472" right="0.70866141732283472" top="0.74803149606299213" bottom="0.74803149606299213" header="0.31496062992125984" footer="0.31496062992125984"/>
  <pageSetup scale="77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18" customWidth="1"/>
    <col min="2" max="7" width="11.44140625" style="18"/>
    <col min="8" max="8" width="17.6640625" style="18" customWidth="1"/>
    <col min="9" max="16384" width="11.44140625" style="18"/>
  </cols>
  <sheetData>
    <row r="1" spans="1:17" x14ac:dyDescent="0.2">
      <c r="A1" s="3" t="s">
        <v>467</v>
      </c>
      <c r="B1" s="3"/>
      <c r="C1" s="3"/>
      <c r="D1" s="3"/>
      <c r="E1" s="3"/>
      <c r="F1" s="3"/>
      <c r="G1" s="3"/>
      <c r="H1" s="5"/>
    </row>
    <row r="2" spans="1:17" x14ac:dyDescent="0.2">
      <c r="A2" s="3" t="s">
        <v>563</v>
      </c>
      <c r="B2" s="3"/>
      <c r="C2" s="3"/>
      <c r="D2" s="3"/>
      <c r="E2" s="3"/>
      <c r="F2" s="3"/>
      <c r="G2" s="3"/>
      <c r="H2" s="6"/>
    </row>
    <row r="3" spans="1:17" x14ac:dyDescent="0.2">
      <c r="A3" s="3"/>
      <c r="B3" s="3"/>
      <c r="C3" s="3"/>
      <c r="D3" s="3"/>
      <c r="E3" s="3"/>
      <c r="F3" s="3"/>
      <c r="G3" s="3"/>
      <c r="H3" s="6"/>
    </row>
    <row r="4" spans="1:17" ht="11.25" customHeight="1" x14ac:dyDescent="0.2">
      <c r="A4" s="6"/>
      <c r="B4" s="6"/>
      <c r="C4" s="6"/>
      <c r="D4" s="6"/>
      <c r="E4" s="6"/>
      <c r="F4" s="6"/>
      <c r="G4" s="3"/>
      <c r="H4" s="6"/>
    </row>
    <row r="5" spans="1:17" ht="11.25" customHeight="1" x14ac:dyDescent="0.2">
      <c r="A5" s="19" t="s">
        <v>711</v>
      </c>
      <c r="B5" s="20"/>
      <c r="C5" s="20"/>
      <c r="D5" s="20"/>
      <c r="E5" s="20"/>
      <c r="F5" s="17"/>
      <c r="G5" s="17"/>
      <c r="H5" s="84" t="s">
        <v>710</v>
      </c>
    </row>
    <row r="6" spans="1:17" x14ac:dyDescent="0.2">
      <c r="J6" s="462"/>
      <c r="K6" s="462"/>
      <c r="L6" s="462"/>
      <c r="M6" s="462"/>
      <c r="N6" s="462"/>
      <c r="O6" s="462"/>
      <c r="P6" s="462"/>
      <c r="Q6" s="462"/>
    </row>
    <row r="7" spans="1:17" x14ac:dyDescent="0.2">
      <c r="A7" s="3" t="s">
        <v>476</v>
      </c>
    </row>
    <row r="8" spans="1:17" ht="52.5" customHeight="1" x14ac:dyDescent="0.2">
      <c r="A8" s="463" t="s">
        <v>943</v>
      </c>
      <c r="B8" s="463"/>
      <c r="C8" s="463"/>
      <c r="D8" s="463"/>
      <c r="E8" s="463"/>
      <c r="F8" s="463"/>
      <c r="G8" s="463"/>
      <c r="H8" s="463"/>
    </row>
  </sheetData>
  <mergeCells count="2">
    <mergeCell ref="J6:Q6"/>
    <mergeCell ref="A8:H8"/>
  </mergeCells>
  <phoneticPr fontId="24" type="noConversion"/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20.6640625" style="6" customWidth="1"/>
    <col min="2" max="2" width="50.6640625" style="6" customWidth="1"/>
    <col min="3" max="3" width="17.6640625" style="7" customWidth="1"/>
    <col min="4" max="4" width="17.6640625" style="6" customWidth="1"/>
    <col min="5" max="16384" width="11.44140625" style="6"/>
  </cols>
  <sheetData>
    <row r="1" spans="1:4" x14ac:dyDescent="0.2">
      <c r="A1" s="3" t="s">
        <v>467</v>
      </c>
      <c r="B1" s="3"/>
      <c r="D1" s="5"/>
    </row>
    <row r="2" spans="1:4" x14ac:dyDescent="0.2">
      <c r="A2" s="3" t="s">
        <v>563</v>
      </c>
      <c r="B2" s="3"/>
    </row>
    <row r="5" spans="1:4" s="251" customFormat="1" ht="11.25" customHeight="1" x14ac:dyDescent="0.2">
      <c r="A5" s="254" t="s">
        <v>717</v>
      </c>
      <c r="B5" s="6"/>
      <c r="C5" s="276"/>
      <c r="D5" s="275" t="s">
        <v>714</v>
      </c>
    </row>
    <row r="6" spans="1:4" x14ac:dyDescent="0.2">
      <c r="A6" s="274"/>
      <c r="B6" s="274"/>
      <c r="C6" s="273"/>
      <c r="D6" s="272"/>
    </row>
    <row r="7" spans="1:4" ht="15" customHeight="1" x14ac:dyDescent="0.2">
      <c r="A7" s="221" t="s">
        <v>469</v>
      </c>
      <c r="B7" s="220" t="s">
        <v>470</v>
      </c>
      <c r="C7" s="218" t="s">
        <v>667</v>
      </c>
      <c r="D7" s="271" t="s">
        <v>713</v>
      </c>
    </row>
    <row r="8" spans="1:4" x14ac:dyDescent="0.2">
      <c r="A8" s="216" t="s">
        <v>1662</v>
      </c>
      <c r="B8" s="257" t="s">
        <v>1663</v>
      </c>
      <c r="C8" s="258">
        <v>126595.6</v>
      </c>
      <c r="D8" s="257" t="s">
        <v>1741</v>
      </c>
    </row>
    <row r="9" spans="1:4" x14ac:dyDescent="0.2">
      <c r="A9" s="216" t="s">
        <v>1664</v>
      </c>
      <c r="B9" s="257" t="s">
        <v>1330</v>
      </c>
      <c r="C9" s="258">
        <v>1022206.62</v>
      </c>
      <c r="D9" s="257" t="s">
        <v>1741</v>
      </c>
    </row>
    <row r="10" spans="1:4" x14ac:dyDescent="0.2">
      <c r="A10" s="216" t="s">
        <v>1665</v>
      </c>
      <c r="B10" s="257" t="s">
        <v>1334</v>
      </c>
      <c r="C10" s="258">
        <v>194000</v>
      </c>
      <c r="D10" s="257" t="s">
        <v>1741</v>
      </c>
    </row>
    <row r="11" spans="1:4" x14ac:dyDescent="0.2">
      <c r="A11" s="216" t="s">
        <v>1666</v>
      </c>
      <c r="B11" s="257" t="s">
        <v>1667</v>
      </c>
      <c r="C11" s="258">
        <v>442000</v>
      </c>
      <c r="D11" s="257" t="s">
        <v>1741</v>
      </c>
    </row>
    <row r="12" spans="1:4" x14ac:dyDescent="0.2">
      <c r="A12" s="216" t="s">
        <v>1668</v>
      </c>
      <c r="B12" s="257" t="s">
        <v>1669</v>
      </c>
      <c r="C12" s="258">
        <v>247685.23</v>
      </c>
      <c r="D12" s="257" t="s">
        <v>1741</v>
      </c>
    </row>
    <row r="13" spans="1:4" x14ac:dyDescent="0.2">
      <c r="A13" s="216" t="s">
        <v>1670</v>
      </c>
      <c r="B13" s="257" t="s">
        <v>1671</v>
      </c>
      <c r="C13" s="258">
        <v>42726.91</v>
      </c>
      <c r="D13" s="257" t="s">
        <v>1741</v>
      </c>
    </row>
    <row r="14" spans="1:4" x14ac:dyDescent="0.2">
      <c r="A14" s="216" t="s">
        <v>1672</v>
      </c>
      <c r="B14" s="257" t="s">
        <v>1673</v>
      </c>
      <c r="C14" s="258">
        <v>304157.56</v>
      </c>
      <c r="D14" s="257" t="s">
        <v>1741</v>
      </c>
    </row>
    <row r="15" spans="1:4" x14ac:dyDescent="0.2">
      <c r="A15" s="216" t="s">
        <v>1674</v>
      </c>
      <c r="B15" s="257" t="s">
        <v>1675</v>
      </c>
      <c r="C15" s="258">
        <v>797033.56</v>
      </c>
      <c r="D15" s="257" t="s">
        <v>1741</v>
      </c>
    </row>
    <row r="16" spans="1:4" x14ac:dyDescent="0.2">
      <c r="A16" s="216" t="s">
        <v>1676</v>
      </c>
      <c r="B16" s="257" t="s">
        <v>1677</v>
      </c>
      <c r="C16" s="258">
        <v>1172000</v>
      </c>
      <c r="D16" s="257" t="s">
        <v>1741</v>
      </c>
    </row>
    <row r="17" spans="1:4" x14ac:dyDescent="0.2">
      <c r="A17" s="216" t="s">
        <v>1678</v>
      </c>
      <c r="B17" s="257" t="s">
        <v>1679</v>
      </c>
      <c r="C17" s="258">
        <v>1928179.09</v>
      </c>
      <c r="D17" s="257" t="s">
        <v>1741</v>
      </c>
    </row>
    <row r="18" spans="1:4" x14ac:dyDescent="0.2">
      <c r="A18" s="216" t="s">
        <v>1680</v>
      </c>
      <c r="B18" s="257" t="s">
        <v>1681</v>
      </c>
      <c r="C18" s="258">
        <v>296994</v>
      </c>
      <c r="D18" s="257" t="s">
        <v>1741</v>
      </c>
    </row>
    <row r="19" spans="1:4" x14ac:dyDescent="0.2">
      <c r="A19" s="216" t="s">
        <v>1682</v>
      </c>
      <c r="B19" s="257" t="s">
        <v>1683</v>
      </c>
      <c r="C19" s="258">
        <v>4531.8999999999996</v>
      </c>
      <c r="D19" s="257" t="s">
        <v>1741</v>
      </c>
    </row>
    <row r="20" spans="1:4" x14ac:dyDescent="0.2">
      <c r="A20" s="216" t="s">
        <v>1684</v>
      </c>
      <c r="B20" s="257" t="s">
        <v>1685</v>
      </c>
      <c r="C20" s="258">
        <v>323000</v>
      </c>
      <c r="D20" s="257" t="s">
        <v>1741</v>
      </c>
    </row>
    <row r="21" spans="1:4" x14ac:dyDescent="0.2">
      <c r="A21" s="216" t="s">
        <v>276</v>
      </c>
      <c r="B21" s="257" t="s">
        <v>277</v>
      </c>
      <c r="C21" s="258">
        <v>402000</v>
      </c>
      <c r="D21" s="257" t="s">
        <v>1741</v>
      </c>
    </row>
    <row r="22" spans="1:4" x14ac:dyDescent="0.2">
      <c r="A22" s="216" t="s">
        <v>1686</v>
      </c>
      <c r="B22" s="257" t="s">
        <v>1687</v>
      </c>
      <c r="C22" s="258">
        <v>1963108.99</v>
      </c>
      <c r="D22" s="257" t="s">
        <v>1741</v>
      </c>
    </row>
    <row r="23" spans="1:4" x14ac:dyDescent="0.2">
      <c r="A23" s="216" t="s">
        <v>278</v>
      </c>
      <c r="B23" s="257" t="s">
        <v>279</v>
      </c>
      <c r="C23" s="258">
        <v>12586151.07</v>
      </c>
      <c r="D23" s="257" t="s">
        <v>1741</v>
      </c>
    </row>
    <row r="24" spans="1:4" x14ac:dyDescent="0.2">
      <c r="A24" s="216" t="s">
        <v>1688</v>
      </c>
      <c r="B24" s="257" t="s">
        <v>1689</v>
      </c>
      <c r="C24" s="258">
        <v>351458.61</v>
      </c>
      <c r="D24" s="257" t="s">
        <v>1741</v>
      </c>
    </row>
    <row r="25" spans="1:4" x14ac:dyDescent="0.2">
      <c r="A25" s="216" t="s">
        <v>1690</v>
      </c>
      <c r="B25" s="257" t="s">
        <v>1691</v>
      </c>
      <c r="C25" s="258">
        <v>21014.880000000001</v>
      </c>
      <c r="D25" s="257" t="s">
        <v>1741</v>
      </c>
    </row>
    <row r="26" spans="1:4" x14ac:dyDescent="0.2">
      <c r="A26" s="216" t="s">
        <v>1692</v>
      </c>
      <c r="B26" s="257" t="s">
        <v>1693</v>
      </c>
      <c r="C26" s="258">
        <v>26065.01</v>
      </c>
      <c r="D26" s="257" t="s">
        <v>1741</v>
      </c>
    </row>
    <row r="27" spans="1:4" x14ac:dyDescent="0.2">
      <c r="A27" s="216" t="s">
        <v>280</v>
      </c>
      <c r="B27" s="257" t="s">
        <v>281</v>
      </c>
      <c r="C27" s="258">
        <v>11600</v>
      </c>
      <c r="D27" s="257" t="s">
        <v>1741</v>
      </c>
    </row>
    <row r="28" spans="1:4" x14ac:dyDescent="0.2">
      <c r="A28" s="216" t="s">
        <v>282</v>
      </c>
      <c r="B28" s="257" t="s">
        <v>283</v>
      </c>
      <c r="C28" s="258">
        <v>129224.34</v>
      </c>
      <c r="D28" s="257" t="s">
        <v>1741</v>
      </c>
    </row>
    <row r="29" spans="1:4" x14ac:dyDescent="0.2">
      <c r="A29" s="216" t="s">
        <v>1694</v>
      </c>
      <c r="B29" s="257" t="s">
        <v>1695</v>
      </c>
      <c r="C29" s="258">
        <v>399360.86</v>
      </c>
      <c r="D29" s="257" t="s">
        <v>1741</v>
      </c>
    </row>
    <row r="30" spans="1:4" x14ac:dyDescent="0.2">
      <c r="A30" s="216" t="s">
        <v>1067</v>
      </c>
      <c r="B30" s="257" t="s">
        <v>1068</v>
      </c>
      <c r="C30" s="258">
        <v>255200</v>
      </c>
      <c r="D30" s="257" t="s">
        <v>1741</v>
      </c>
    </row>
    <row r="31" spans="1:4" x14ac:dyDescent="0.2">
      <c r="A31" s="216" t="s">
        <v>1069</v>
      </c>
      <c r="B31" s="257" t="s">
        <v>1070</v>
      </c>
      <c r="C31" s="258">
        <v>197200</v>
      </c>
      <c r="D31" s="257" t="s">
        <v>1741</v>
      </c>
    </row>
    <row r="32" spans="1:4" x14ac:dyDescent="0.2">
      <c r="A32" s="216" t="s">
        <v>1071</v>
      </c>
      <c r="B32" s="257" t="s">
        <v>1072</v>
      </c>
      <c r="C32" s="258">
        <v>25514.2</v>
      </c>
      <c r="D32" s="257" t="s">
        <v>1741</v>
      </c>
    </row>
    <row r="33" spans="1:4" x14ac:dyDescent="0.2">
      <c r="A33" s="216" t="s">
        <v>1128</v>
      </c>
      <c r="B33" s="257" t="s">
        <v>1129</v>
      </c>
      <c r="C33" s="258">
        <v>3000</v>
      </c>
      <c r="D33" s="257" t="s">
        <v>1741</v>
      </c>
    </row>
    <row r="34" spans="1:4" x14ac:dyDescent="0.2">
      <c r="A34" s="216" t="s">
        <v>1130</v>
      </c>
      <c r="B34" s="257" t="s">
        <v>1131</v>
      </c>
      <c r="C34" s="258">
        <v>2907.61</v>
      </c>
      <c r="D34" s="257" t="s">
        <v>1741</v>
      </c>
    </row>
    <row r="35" spans="1:4" x14ac:dyDescent="0.2">
      <c r="A35" s="216" t="s">
        <v>1132</v>
      </c>
      <c r="B35" s="257" t="s">
        <v>1133</v>
      </c>
      <c r="C35" s="258">
        <v>5575.2</v>
      </c>
      <c r="D35" s="257" t="s">
        <v>1741</v>
      </c>
    </row>
    <row r="36" spans="1:4" x14ac:dyDescent="0.2">
      <c r="A36" s="216" t="s">
        <v>1073</v>
      </c>
      <c r="B36" s="257" t="s">
        <v>1072</v>
      </c>
      <c r="C36" s="258">
        <v>25514.2</v>
      </c>
      <c r="D36" s="257" t="s">
        <v>1741</v>
      </c>
    </row>
    <row r="37" spans="1:4" x14ac:dyDescent="0.2">
      <c r="A37" s="216" t="s">
        <v>1074</v>
      </c>
      <c r="B37" s="257" t="s">
        <v>1075</v>
      </c>
      <c r="C37" s="258">
        <v>80620</v>
      </c>
      <c r="D37" s="257" t="s">
        <v>1741</v>
      </c>
    </row>
    <row r="38" spans="1:4" x14ac:dyDescent="0.2">
      <c r="A38" s="216" t="s">
        <v>1134</v>
      </c>
      <c r="B38" s="257" t="s">
        <v>1135</v>
      </c>
      <c r="C38" s="258">
        <v>384853.02</v>
      </c>
      <c r="D38" s="257" t="s">
        <v>1741</v>
      </c>
    </row>
    <row r="39" spans="1:4" x14ac:dyDescent="0.2">
      <c r="A39" s="216" t="s">
        <v>1136</v>
      </c>
      <c r="B39" s="257" t="s">
        <v>1137</v>
      </c>
      <c r="C39" s="258">
        <v>25514.2</v>
      </c>
      <c r="D39" s="257" t="s">
        <v>1741</v>
      </c>
    </row>
    <row r="40" spans="1:4" x14ac:dyDescent="0.2">
      <c r="A40" s="216" t="s">
        <v>1138</v>
      </c>
      <c r="B40" s="257" t="s">
        <v>1139</v>
      </c>
      <c r="C40" s="258">
        <v>102312</v>
      </c>
      <c r="D40" s="257" t="s">
        <v>1741</v>
      </c>
    </row>
    <row r="41" spans="1:4" x14ac:dyDescent="0.2">
      <c r="A41" s="216" t="s">
        <v>284</v>
      </c>
      <c r="B41" s="257" t="s">
        <v>285</v>
      </c>
      <c r="C41" s="258">
        <v>174000</v>
      </c>
      <c r="D41" s="257" t="s">
        <v>1741</v>
      </c>
    </row>
    <row r="42" spans="1:4" x14ac:dyDescent="0.2">
      <c r="A42" s="216" t="s">
        <v>1696</v>
      </c>
      <c r="B42" s="257" t="s">
        <v>1697</v>
      </c>
      <c r="C42" s="258">
        <v>3541432.51</v>
      </c>
      <c r="D42" s="257" t="s">
        <v>1741</v>
      </c>
    </row>
    <row r="43" spans="1:4" x14ac:dyDescent="0.2">
      <c r="A43" s="216" t="s">
        <v>1698</v>
      </c>
      <c r="B43" s="257" t="s">
        <v>1699</v>
      </c>
      <c r="C43" s="258">
        <v>5156033.0599999996</v>
      </c>
      <c r="D43" s="257" t="s">
        <v>1741</v>
      </c>
    </row>
    <row r="44" spans="1:4" x14ac:dyDescent="0.2">
      <c r="A44" s="216" t="s">
        <v>1700</v>
      </c>
      <c r="B44" s="257" t="s">
        <v>1701</v>
      </c>
      <c r="C44" s="258">
        <v>361042.73</v>
      </c>
      <c r="D44" s="257" t="s">
        <v>1741</v>
      </c>
    </row>
    <row r="45" spans="1:4" x14ac:dyDescent="0.2">
      <c r="A45" s="216" t="s">
        <v>1702</v>
      </c>
      <c r="B45" s="257" t="s">
        <v>1703</v>
      </c>
      <c r="C45" s="258">
        <v>100000</v>
      </c>
      <c r="D45" s="257" t="s">
        <v>1741</v>
      </c>
    </row>
    <row r="46" spans="1:4" x14ac:dyDescent="0.2">
      <c r="A46" s="216" t="s">
        <v>1704</v>
      </c>
      <c r="B46" s="257" t="s">
        <v>1705</v>
      </c>
      <c r="C46" s="258">
        <v>1375386.2</v>
      </c>
      <c r="D46" s="257" t="s">
        <v>1741</v>
      </c>
    </row>
    <row r="47" spans="1:4" x14ac:dyDescent="0.2">
      <c r="A47" s="216" t="s">
        <v>1706</v>
      </c>
      <c r="B47" s="257" t="s">
        <v>1707</v>
      </c>
      <c r="C47" s="258">
        <v>8655381.5999999996</v>
      </c>
      <c r="D47" s="257" t="s">
        <v>1741</v>
      </c>
    </row>
    <row r="48" spans="1:4" x14ac:dyDescent="0.2">
      <c r="A48" s="216" t="s">
        <v>1708</v>
      </c>
      <c r="B48" s="257" t="s">
        <v>1709</v>
      </c>
      <c r="C48" s="258">
        <v>528282</v>
      </c>
      <c r="D48" s="257" t="s">
        <v>1741</v>
      </c>
    </row>
    <row r="49" spans="1:4" x14ac:dyDescent="0.2">
      <c r="A49" s="216" t="s">
        <v>1710</v>
      </c>
      <c r="B49" s="257" t="s">
        <v>1711</v>
      </c>
      <c r="C49" s="258">
        <v>167685.78</v>
      </c>
      <c r="D49" s="257" t="s">
        <v>1741</v>
      </c>
    </row>
    <row r="50" spans="1:4" x14ac:dyDescent="0.2">
      <c r="A50" s="216" t="s">
        <v>1712</v>
      </c>
      <c r="B50" s="257" t="s">
        <v>1348</v>
      </c>
      <c r="C50" s="258">
        <v>5581.8</v>
      </c>
      <c r="D50" s="257" t="s">
        <v>1741</v>
      </c>
    </row>
    <row r="51" spans="1:4" x14ac:dyDescent="0.2">
      <c r="A51" s="216" t="s">
        <v>1713</v>
      </c>
      <c r="B51" s="257" t="s">
        <v>1320</v>
      </c>
      <c r="C51" s="258">
        <v>2057.4</v>
      </c>
      <c r="D51" s="257" t="s">
        <v>1741</v>
      </c>
    </row>
    <row r="52" spans="1:4" x14ac:dyDescent="0.2">
      <c r="A52" s="216" t="s">
        <v>1714</v>
      </c>
      <c r="B52" s="257" t="s">
        <v>1715</v>
      </c>
      <c r="C52" s="258">
        <v>7103874.4400000004</v>
      </c>
      <c r="D52" s="257" t="s">
        <v>1741</v>
      </c>
    </row>
    <row r="53" spans="1:4" x14ac:dyDescent="0.2">
      <c r="A53" s="216" t="s">
        <v>1716</v>
      </c>
      <c r="B53" s="257" t="s">
        <v>1717</v>
      </c>
      <c r="C53" s="258">
        <v>2595371.7599999998</v>
      </c>
      <c r="D53" s="257" t="s">
        <v>1741</v>
      </c>
    </row>
    <row r="54" spans="1:4" x14ac:dyDescent="0.2">
      <c r="A54" s="216" t="s">
        <v>1718</v>
      </c>
      <c r="B54" s="257" t="s">
        <v>1719</v>
      </c>
      <c r="C54" s="258">
        <v>154238</v>
      </c>
      <c r="D54" s="257" t="s">
        <v>1741</v>
      </c>
    </row>
    <row r="55" spans="1:4" x14ac:dyDescent="0.2">
      <c r="A55" s="216" t="s">
        <v>1720</v>
      </c>
      <c r="B55" s="257" t="s">
        <v>1721</v>
      </c>
      <c r="C55" s="258">
        <v>421517.19</v>
      </c>
      <c r="D55" s="257" t="s">
        <v>1741</v>
      </c>
    </row>
    <row r="56" spans="1:4" x14ac:dyDescent="0.2">
      <c r="A56" s="216" t="s">
        <v>1722</v>
      </c>
      <c r="B56" s="257" t="s">
        <v>1723</v>
      </c>
      <c r="C56" s="258">
        <v>4029274.22</v>
      </c>
      <c r="D56" s="257" t="s">
        <v>1741</v>
      </c>
    </row>
    <row r="57" spans="1:4" x14ac:dyDescent="0.2">
      <c r="A57" s="216" t="s">
        <v>1724</v>
      </c>
      <c r="B57" s="257" t="s">
        <v>1725</v>
      </c>
      <c r="C57" s="258">
        <v>879171.79</v>
      </c>
      <c r="D57" s="257" t="s">
        <v>1741</v>
      </c>
    </row>
    <row r="58" spans="1:4" x14ac:dyDescent="0.2">
      <c r="A58" s="216" t="s">
        <v>1726</v>
      </c>
      <c r="B58" s="257" t="s">
        <v>1727</v>
      </c>
      <c r="C58" s="258">
        <v>357.76</v>
      </c>
      <c r="D58" s="257" t="s">
        <v>1741</v>
      </c>
    </row>
    <row r="59" spans="1:4" x14ac:dyDescent="0.2">
      <c r="A59" s="216" t="s">
        <v>1728</v>
      </c>
      <c r="B59" s="257" t="s">
        <v>1729</v>
      </c>
      <c r="C59" s="258">
        <v>3230034.24</v>
      </c>
      <c r="D59" s="257" t="s">
        <v>1741</v>
      </c>
    </row>
    <row r="60" spans="1:4" x14ac:dyDescent="0.2">
      <c r="A60" s="216" t="s">
        <v>1730</v>
      </c>
      <c r="B60" s="257" t="s">
        <v>1731</v>
      </c>
      <c r="C60" s="258">
        <v>76296.36</v>
      </c>
      <c r="D60" s="257" t="s">
        <v>1741</v>
      </c>
    </row>
    <row r="61" spans="1:4" x14ac:dyDescent="0.2">
      <c r="A61" s="216" t="s">
        <v>1732</v>
      </c>
      <c r="B61" s="257" t="s">
        <v>1733</v>
      </c>
      <c r="C61" s="258">
        <v>16666414</v>
      </c>
      <c r="D61" s="257"/>
    </row>
    <row r="62" spans="1:4" x14ac:dyDescent="0.2">
      <c r="A62" s="216" t="s">
        <v>1734</v>
      </c>
      <c r="B62" s="257" t="s">
        <v>1735</v>
      </c>
      <c r="C62" s="258">
        <v>4133885</v>
      </c>
      <c r="D62" s="257"/>
    </row>
    <row r="63" spans="1:4" x14ac:dyDescent="0.2">
      <c r="A63" s="216" t="s">
        <v>1736</v>
      </c>
      <c r="B63" s="257" t="s">
        <v>1737</v>
      </c>
      <c r="C63" s="258">
        <v>927946.25</v>
      </c>
      <c r="D63" s="257"/>
    </row>
    <row r="64" spans="1:4" x14ac:dyDescent="0.2">
      <c r="A64" s="216" t="s">
        <v>1738</v>
      </c>
      <c r="B64" s="257" t="s">
        <v>1739</v>
      </c>
      <c r="C64" s="258">
        <v>3540245</v>
      </c>
      <c r="D64" s="257"/>
    </row>
    <row r="65" spans="1:4" x14ac:dyDescent="0.2">
      <c r="A65" s="216" t="s">
        <v>1740</v>
      </c>
      <c r="B65" s="257" t="s">
        <v>1737</v>
      </c>
      <c r="C65" s="258">
        <v>34859</v>
      </c>
      <c r="D65" s="257"/>
    </row>
    <row r="66" spans="1:4" x14ac:dyDescent="0.2">
      <c r="A66" s="216"/>
      <c r="B66" s="257"/>
      <c r="C66" s="258"/>
      <c r="D66" s="257"/>
    </row>
    <row r="67" spans="1:4" x14ac:dyDescent="0.2">
      <c r="A67" s="277"/>
      <c r="B67" s="277" t="s">
        <v>716</v>
      </c>
      <c r="C67" s="212">
        <f>SUM(C8:C66)</f>
        <v>87759672.749999985</v>
      </c>
      <c r="D67" s="270"/>
    </row>
    <row r="68" spans="1:4" x14ac:dyDescent="0.2">
      <c r="A68" s="60"/>
      <c r="B68" s="60"/>
      <c r="C68" s="224"/>
      <c r="D68" s="60"/>
    </row>
    <row r="69" spans="1:4" x14ac:dyDescent="0.2">
      <c r="A69" s="60"/>
      <c r="B69" s="60"/>
      <c r="C69" s="224"/>
      <c r="D69" s="60"/>
    </row>
    <row r="70" spans="1:4" s="251" customFormat="1" ht="11.25" customHeight="1" x14ac:dyDescent="0.2">
      <c r="A70" s="254" t="s">
        <v>715</v>
      </c>
      <c r="B70" s="60"/>
      <c r="C70" s="276"/>
      <c r="D70" s="275" t="s">
        <v>714</v>
      </c>
    </row>
    <row r="71" spans="1:4" x14ac:dyDescent="0.2">
      <c r="A71" s="274"/>
      <c r="B71" s="274"/>
      <c r="C71" s="273"/>
      <c r="D71" s="272"/>
    </row>
    <row r="72" spans="1:4" ht="15" customHeight="1" x14ac:dyDescent="0.2">
      <c r="A72" s="221" t="s">
        <v>469</v>
      </c>
      <c r="B72" s="220" t="s">
        <v>470</v>
      </c>
      <c r="C72" s="218" t="s">
        <v>667</v>
      </c>
      <c r="D72" s="271" t="s">
        <v>713</v>
      </c>
    </row>
    <row r="73" spans="1:4" x14ac:dyDescent="0.2">
      <c r="A73" s="230" t="s">
        <v>943</v>
      </c>
      <c r="B73" s="269"/>
      <c r="C73" s="258"/>
      <c r="D73" s="257"/>
    </row>
    <row r="74" spans="1:4" x14ac:dyDescent="0.2">
      <c r="A74" s="230"/>
      <c r="B74" s="269"/>
      <c r="C74" s="258"/>
      <c r="D74" s="257"/>
    </row>
    <row r="75" spans="1:4" x14ac:dyDescent="0.2">
      <c r="A75" s="230"/>
      <c r="B75" s="269"/>
      <c r="C75" s="258"/>
      <c r="D75" s="257"/>
    </row>
    <row r="76" spans="1:4" x14ac:dyDescent="0.2">
      <c r="A76" s="230"/>
      <c r="B76" s="269"/>
      <c r="C76" s="258"/>
      <c r="D76" s="257"/>
    </row>
    <row r="77" spans="1:4" x14ac:dyDescent="0.2">
      <c r="A77" s="246"/>
      <c r="B77" s="246" t="s">
        <v>712</v>
      </c>
      <c r="C77" s="226">
        <f>SUM(C73:C76)</f>
        <v>0</v>
      </c>
      <c r="D77" s="270"/>
    </row>
    <row r="79" spans="1:4" x14ac:dyDescent="0.2">
      <c r="B79" s="6" t="str">
        <f>+UPPER(B68)</f>
        <v/>
      </c>
    </row>
  </sheetData>
  <phoneticPr fontId="24" type="noConversion"/>
  <dataValidations count="6">
    <dataValidation allowBlank="1" showInputMessage="1" showErrorMessage="1" prompt="Saldo final de la Información Financiera Trimestral que se presenta (trimestral: 1er, 2do, 3ro. o 4to.)." sqref="C72"/>
    <dataValidation allowBlank="1" showInputMessage="1" showErrorMessage="1" prompt="Corresponde al número de la cuenta de acuerdo al Plan de Cuentas emitido por el CONAC (DOF 23/12/2015)." sqref="A72 A7"/>
    <dataValidation allowBlank="1" showInputMessage="1" showErrorMessage="1" prompt="Método de valuación aplicados." sqref="D72"/>
    <dataValidation allowBlank="1" showInputMessage="1" showErrorMessage="1" prompt="Corresponde al nombre o descripción de la cuenta de acuerdo al Plan de Cuentas emitido por el CONAC." sqref="B72 B7"/>
    <dataValidation allowBlank="1" showInputMessage="1" showErrorMessage="1" prompt="Saldo final de la Información Financiera Trimestral que se presentada (trimestral: 1er, 2do, 3ro. o 4to.)." sqref="C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51</vt:i4>
      </vt:variant>
      <vt:variant>
        <vt:lpstr>Rangos con nombre</vt:lpstr>
      </vt:variant>
      <vt:variant>
        <vt:i4>28</vt:i4>
      </vt:variant>
    </vt:vector>
  </HeadingPairs>
  <TitlesOfParts>
    <vt:vector size="79" baseType="lpstr">
      <vt:lpstr>Notas a los Edos Financieros</vt:lpstr>
      <vt:lpstr>ESF-01</vt:lpstr>
      <vt:lpstr>ESF-01 (I)</vt:lpstr>
      <vt:lpstr>ESF-02 </vt:lpstr>
      <vt:lpstr>ESF-02 (I)</vt:lpstr>
      <vt:lpstr>ESF-03</vt:lpstr>
      <vt:lpstr>ESF-03 (I)</vt:lpstr>
      <vt:lpstr>ESF-04</vt:lpstr>
      <vt:lpstr>ESF-05</vt:lpstr>
      <vt:lpstr>ESF-05 (I)</vt:lpstr>
      <vt:lpstr>ESF-06 </vt:lpstr>
      <vt:lpstr>ESF-06 (I)</vt:lpstr>
      <vt:lpstr>ESF-07</vt:lpstr>
      <vt:lpstr>ESF-07 (I)</vt:lpstr>
      <vt:lpstr>ESF-08</vt:lpstr>
      <vt:lpstr>ESF-08 (I)</vt:lpstr>
      <vt:lpstr>ESF-09</vt:lpstr>
      <vt:lpstr>ESF-09 (I)</vt:lpstr>
      <vt:lpstr>ESF-10</vt:lpstr>
      <vt:lpstr>ESF-10 (I)</vt:lpstr>
      <vt:lpstr>ESF-11</vt:lpstr>
      <vt:lpstr>ESF-11 (I)</vt:lpstr>
      <vt:lpstr>ESF-12 </vt:lpstr>
      <vt:lpstr>ESF-12 (I)</vt:lpstr>
      <vt:lpstr>ESF-13</vt:lpstr>
      <vt:lpstr>ESF-13 (I)</vt:lpstr>
      <vt:lpstr>ESF-14</vt:lpstr>
      <vt:lpstr>ESF-14 (I)</vt:lpstr>
      <vt:lpstr>ESF-15</vt:lpstr>
      <vt:lpstr>ESF-15 (I)</vt:lpstr>
      <vt:lpstr>EA-01</vt:lpstr>
      <vt:lpstr>EA-01 (I)</vt:lpstr>
      <vt:lpstr>EA-02</vt:lpstr>
      <vt:lpstr>EA-02 (I)</vt:lpstr>
      <vt:lpstr>EA-03</vt:lpstr>
      <vt:lpstr>EA-03 (I)</vt:lpstr>
      <vt:lpstr>VHP-01</vt:lpstr>
      <vt:lpstr>VHP-01 (I)</vt:lpstr>
      <vt:lpstr>VHP-02</vt:lpstr>
      <vt:lpstr>VHP-02 (I)</vt:lpstr>
      <vt:lpstr>EFE-01  </vt:lpstr>
      <vt:lpstr>EFE-01 (I)</vt:lpstr>
      <vt:lpstr>EFE-02</vt:lpstr>
      <vt:lpstr>EFE-02 (I)</vt:lpstr>
      <vt:lpstr>EFE-03</vt:lpstr>
      <vt:lpstr>Conciliacion_Ig</vt:lpstr>
      <vt:lpstr>Conciliacion_Ig (I)</vt:lpstr>
      <vt:lpstr>Conciliacion_Eg</vt:lpstr>
      <vt:lpstr>Conciliacion_Eg (I)</vt:lpstr>
      <vt:lpstr>Memoria</vt:lpstr>
      <vt:lpstr>Memoria (I)</vt:lpstr>
      <vt:lpstr>'Conciliacion_Ig (I)'!Área_de_impresión</vt:lpstr>
      <vt:lpstr>'EA-01'!Área_de_impresión</vt:lpstr>
      <vt:lpstr>'EA-02'!Área_de_impresión</vt:lpstr>
      <vt:lpstr>'EA-03'!Área_de_impresión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'ESF-03 (I)'!Área_de_impresión</vt:lpstr>
      <vt:lpstr>'ESF-04'!Área_de_impresión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'VHP-01'!Área_de_impresión</vt:lpstr>
      <vt:lpstr>'VHP-02'!Área_de_impresión</vt:lpstr>
      <vt:lpstr>'EA-01'!Títulos_a_imprimir</vt:lpstr>
      <vt:lpstr>'EA-03'!Títulos_a_imprimir</vt:lpstr>
      <vt:lpstr>'EFE-01  '!Títulos_a_imprimir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2017-07-19T18:54:28Z</cp:lastPrinted>
  <dcterms:created xsi:type="dcterms:W3CDTF">2012-12-11T20:36:24Z</dcterms:created>
  <dcterms:modified xsi:type="dcterms:W3CDTF">2018-02-16T18:27:36Z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